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p-user-001\Desktop\28 сессия\Исполнение бюджета\"/>
    </mc:Choice>
  </mc:AlternateContent>
  <xr:revisionPtr revIDLastSave="0" documentId="13_ncr:1_{EFFE415B-4793-4E8A-A362-3DB954880159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 отчет" sheetId="5" r:id="rId1"/>
  </sheets>
  <definedNames>
    <definedName name="_xlnm.Print_Area" localSheetId="0">'2024 отчет'!$A$1:$H$21</definedName>
  </definedNames>
  <calcPr calcId="191029"/>
</workbook>
</file>

<file path=xl/calcChain.xml><?xml version="1.0" encoding="utf-8"?>
<calcChain xmlns="http://schemas.openxmlformats.org/spreadsheetml/2006/main">
  <c r="H21" i="5" l="1"/>
  <c r="H20" i="5"/>
  <c r="H19" i="5" s="1"/>
  <c r="H18" i="5" s="1"/>
  <c r="D20" i="5"/>
  <c r="D19" i="5" s="1"/>
  <c r="D18" i="5" s="1"/>
  <c r="H17" i="5"/>
  <c r="H14" i="5" s="1"/>
  <c r="H6" i="5" s="1"/>
  <c r="D17" i="5"/>
  <c r="D21" i="5" s="1"/>
  <c r="H16" i="5"/>
  <c r="H15" i="5" s="1"/>
  <c r="D16" i="5"/>
  <c r="H13" i="5"/>
  <c r="D13" i="5"/>
  <c r="H12" i="5"/>
  <c r="H11" i="5" s="1"/>
  <c r="H7" i="5" s="1"/>
  <c r="D12" i="5"/>
  <c r="D11" i="5" s="1"/>
  <c r="D7" i="5" s="1"/>
  <c r="D6" i="5"/>
  <c r="D14" i="5" l="1"/>
  <c r="D15" i="5"/>
</calcChain>
</file>

<file path=xl/sharedStrings.xml><?xml version="1.0" encoding="utf-8"?>
<sst xmlns="http://schemas.openxmlformats.org/spreadsheetml/2006/main" count="39" uniqueCount="39">
  <si>
    <t xml:space="preserve">Исполнение по источникам  финансирования дефицита                                                                                                                           бюджета Калининского  муниципального округа Тверской области за 2024 год  
 по кодам бюджетной классификации источников финансирования дефицитов бюджетов                                                    </t>
  </si>
  <si>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</si>
  <si>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</si>
  <si>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</si>
  <si>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Кассовое исполнение                     (в тыс. 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</si>
  <si>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</si>
  <si>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</si>
  <si>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</si>
  <si>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>Финансовое управление администрации Калининского района</t>
  </si>
  <si>
    <t xml:space="preserve">Бюджетные кредиты от других бюджетов бюджетной системы Российской Федерации 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</si>
  <si>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</si>
  <si>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</si>
  <si>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</si>
  <si>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</si>
  <si>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000 01 03 01 00 14 0000 710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</si>
  <si>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</si>
  <si>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000 01 03 01 00 14 0001 710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</si>
  <si>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</si>
  <si>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</si>
  <si>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</si>
  <si>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>000 01 03 01 00 14 0000 810</t>
  </si>
  <si>
    <t>Погашение бюджетных кредитов, предоставленных местным бюджетам из бюджета субъекта Российской Федерации, за счёт бюджетных кредитов из федерального бюджета для погашения долговых обязательств по кредитам, полученным от кредитных организаций</t>
  </si>
  <si>
    <t>000 01 03 01 00 14 2900 810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</si>
  <si>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</si>
  <si>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</si>
  <si>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</si>
  <si>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</si>
  <si>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</si>
  <si>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</si>
  <si>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бюджетов муниципальных районов </t>
  </si>
  <si>
    <t>000 01 05 02 01 05 0000 510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</si>
  <si>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</si>
  <si>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</si>
  <si>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</si>
  <si>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</si>
  <si>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 xml:space="preserve"> Уменьшение прочих остатков денежных средств бюджетов муниципальных районов </t>
  </si>
  <si>
    <t>000 01 05 02 01 05 0000 610</t>
  </si>
  <si>
    <t xml:space="preserve">   Итого источников финансирования дефицита</t>
  </si>
  <si>
    <t>Приложение  4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"26" июня 2025 г.  № 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</si>
</sst>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_ "/>
  </numFmts>
  <fonts count="30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i/>
      <sz val="10"/>
      <name val="Times New Roman"/>
      <charset val="204"/>
    </font>
    <font>
      <b/>
      <sz val="10"/>
      <name val="Arial Cyr"/>
      <charset val="204"/>
    </font>
    <font>
      <b/>
      <i/>
      <sz val="11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sz val="14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164" fontId="1" fillId="0" borderId="0" xfId="0" applyNumberFormat="1" applyFont="1"/>
    <xf numFmtId="164" fontId="2" fillId="0" borderId="0" xfId="0" applyNumberFormat="1" applyFont="1"/>
    <xf numFmtId="164" fontId="8" fillId="0" borderId="5" xfId="0" applyNumberFormat="1" applyFont="1" applyBorder="1" applyAlignment="1"/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164" fontId="10" fillId="0" borderId="5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Border="1"/>
    <xf numFmtId="164" fontId="10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top" wrapText="1" inden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vertical="distributed"/>
    </xf>
    <xf numFmtId="164" fontId="2" fillId="0" borderId="5" xfId="0" applyNumberFormat="1" applyFont="1" applyFill="1" applyBorder="1"/>
    <xf numFmtId="164" fontId="10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/>
    </xf>
    <xf numFmtId="164" fontId="10" fillId="0" borderId="5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vertical="top"/>
    </xf>
    <xf numFmtId="164" fontId="7" fillId="0" borderId="5" xfId="0" applyNumberFormat="1" applyFont="1" applyFill="1" applyBorder="1" applyAlignment="1">
      <alignment horizontal="center" vertical="top"/>
    </xf>
    <xf numFmtId="164" fontId="7" fillId="0" borderId="5" xfId="0" applyNumberFormat="1" applyFont="1" applyFill="1" applyBorder="1" applyAlignment="1">
      <alignment horizontal="center" vertical="center"/>
    </xf>
    <xf numFmtId="164" fontId="10" fillId="0" borderId="5" xfId="0" applyNumberFormat="1" applyFont="1" applyBorder="1" applyAlignment="1">
      <alignment vertical="top"/>
    </xf>
    <xf numFmtId="164" fontId="10" fillId="0" borderId="5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right" vertical="center" wrapText="1"/>
    </xf>
    <xf numFmtId="164" fontId="16" fillId="0" borderId="0" xfId="0" applyNumberFormat="1" applyFont="1"/>
    <xf numFmtId="0" fontId="14" fillId="0" borderId="0" xfId="0" applyFont="1" applyBorder="1" applyAlignment="1">
      <alignment horizontal="center" vertical="distributed"/>
    </xf>
    <xf numFmtId="164" fontId="15" fillId="2" borderId="0" xfId="0" applyNumberFormat="1" applyFont="1" applyFill="1" applyBorder="1" applyAlignment="1">
      <alignment horizontal="right" vertical="center" wrapText="1"/>
    </xf>
    <xf numFmtId="164" fontId="17" fillId="0" borderId="0" xfId="0" applyNumberFormat="1" applyFont="1" applyBorder="1"/>
    <xf numFmtId="164" fontId="14" fillId="2" borderId="0" xfId="0" applyNumberFormat="1" applyFont="1" applyFill="1" applyBorder="1" applyAlignment="1">
      <alignment horizontal="right" vertical="center" wrapText="1"/>
    </xf>
    <xf numFmtId="0" fontId="18" fillId="0" borderId="0" xfId="0" applyFont="1" applyBorder="1" applyAlignment="1">
      <alignment horizontal="center"/>
    </xf>
    <xf numFmtId="164" fontId="19" fillId="0" borderId="0" xfId="0" applyNumberFormat="1" applyFont="1" applyBorder="1" applyAlignment="1">
      <alignment horizontal="right" vertical="center" wrapText="1"/>
    </xf>
    <xf numFmtId="164" fontId="20" fillId="0" borderId="0" xfId="0" applyNumberFormat="1" applyFont="1" applyBorder="1"/>
    <xf numFmtId="164" fontId="21" fillId="0" borderId="0" xfId="0" applyNumberFormat="1" applyFont="1"/>
    <xf numFmtId="164" fontId="14" fillId="0" borderId="0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/>
    </xf>
    <xf numFmtId="164" fontId="24" fillId="0" borderId="0" xfId="0" applyNumberFormat="1" applyFont="1" applyBorder="1"/>
    <xf numFmtId="164" fontId="16" fillId="0" borderId="0" xfId="0" applyNumberFormat="1" applyFont="1" applyBorder="1"/>
    <xf numFmtId="0" fontId="27" fillId="0" borderId="0" xfId="0" applyFont="1" applyBorder="1" applyAlignment="1">
      <alignment horizontal="center"/>
    </xf>
    <xf numFmtId="164" fontId="27" fillId="0" borderId="0" xfId="0" applyNumberFormat="1" applyFont="1" applyBorder="1"/>
    <xf numFmtId="164" fontId="28" fillId="0" borderId="0" xfId="0" applyNumberFormat="1" applyFont="1" applyBorder="1"/>
    <xf numFmtId="164" fontId="28" fillId="0" borderId="0" xfId="0" applyNumberFormat="1" applyFo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/>
    <xf numFmtId="0" fontId="16" fillId="0" borderId="0" xfId="0" applyFont="1"/>
    <xf numFmtId="0" fontId="21" fillId="0" borderId="0" xfId="0" applyFont="1"/>
    <xf numFmtId="0" fontId="28" fillId="0" borderId="0" xfId="0" applyFont="1"/>
    <xf numFmtId="0" fontId="7" fillId="0" borderId="0" xfId="0" applyFont="1" applyAlignment="1">
      <alignment horizontal="right" vertical="top" wrapText="1"/>
    </xf>
    <xf numFmtId="164" fontId="8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164" fontId="0" fillId="0" borderId="1" xfId="0" applyNumberFormat="1" applyBorder="1" applyAlignment="1"/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/>
    </xf>
    <xf numFmtId="0" fontId="13" fillId="0" borderId="7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/>
    </xf>
    <xf numFmtId="164" fontId="25" fillId="0" borderId="0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/>
    <xf numFmtId="0" fontId="26" fillId="0" borderId="0" xfId="0" applyFont="1" applyAlignment="1"/>
    <xf numFmtId="164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164" fontId="29" fillId="0" borderId="0" xfId="0" applyNumberFormat="1" applyFont="1" applyAlignment="1"/>
    <xf numFmtId="0" fontId="29" fillId="0" borderId="0" xfId="0" applyFont="1" applyAlignment="1"/>
    <xf numFmtId="164" fontId="10" fillId="0" borderId="0" xfId="0" applyNumberFormat="1" applyFont="1" applyAlignment="1"/>
    <xf numFmtId="0" fontId="10" fillId="0" borderId="0" xfId="0" applyFont="1" applyAlignment="1"/>
    <xf numFmtId="0" fontId="7" fillId="0" borderId="2" xfId="0" applyFont="1" applyFill="1" applyBorder="1" applyAlignment="1">
      <alignment horizontal="center" vertical="center"/>
    </xf>
    <xf numFmtId="0" fontId="8" fillId="0" borderId="6" xfId="0" applyFont="1" applyBorder="1" applyAlignment="1"/>
    <xf numFmtId="164" fontId="7" fillId="0" borderId="2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view="pageBreakPreview" topLeftCell="A10" zoomScaleNormal="100" workbookViewId="0">
      <selection activeCell="D3" sqref="D3:D4"/>
    </sheetView>
  </sheetViews>
  <sheetFormatPr defaultColWidth="9.140625" defaultRowHeight="18.75" x14ac:dyDescent="0.3"/>
  <cols>
    <col min="1" max="1" width="46.85546875" style="7" customWidth="1"/>
    <col min="2" max="2" width="15.28515625" style="7" customWidth="1"/>
    <col min="3" max="3" width="32.28515625" style="1" customWidth="1"/>
    <col min="4" max="4" width="16" style="8" customWidth="1"/>
    <col min="5" max="5" width="0.140625" style="9" hidden="1" customWidth="1"/>
    <col min="6" max="6" width="0.28515625" style="9" hidden="1" customWidth="1"/>
    <col min="7" max="7" width="9.140625" style="9" hidden="1" customWidth="1"/>
    <col min="8" max="8" width="15.5703125" style="9" customWidth="1"/>
    <col min="9" max="16384" width="9.140625" style="7"/>
  </cols>
  <sheetData>
    <row r="1" spans="1:8" ht="98.25" customHeight="1" x14ac:dyDescent="0.2">
      <c r="C1" s="69" t="s">
        <v>38</v>
      </c>
      <c r="D1" s="70"/>
      <c r="E1" s="70"/>
      <c r="F1" s="70"/>
      <c r="G1" s="70"/>
      <c r="H1" s="70"/>
    </row>
    <row r="2" spans="1:8" ht="87" customHeight="1" x14ac:dyDescent="0.2">
      <c r="A2" s="71" t="s">
        <v>0</v>
      </c>
      <c r="B2" s="72"/>
      <c r="C2" s="72"/>
      <c r="D2" s="73"/>
      <c r="E2" s="73"/>
      <c r="F2" s="73"/>
      <c r="G2" s="73"/>
      <c r="H2" s="73"/>
    </row>
    <row r="3" spans="1:8" ht="38.25" customHeight="1" x14ac:dyDescent="0.2">
      <c r="A3" s="88" t="s">
        <v>1</v>
      </c>
      <c r="B3" s="74" t="s">
        <v>2</v>
      </c>
      <c r="C3" s="75"/>
      <c r="D3" s="90" t="s">
        <v>3</v>
      </c>
      <c r="E3" s="10"/>
      <c r="F3" s="10"/>
      <c r="G3" s="10"/>
      <c r="H3" s="92" t="s">
        <v>4</v>
      </c>
    </row>
    <row r="4" spans="1:8" s="1" customFormat="1" ht="144.75" customHeight="1" x14ac:dyDescent="0.3">
      <c r="A4" s="89"/>
      <c r="B4" s="11" t="s">
        <v>5</v>
      </c>
      <c r="C4" s="12" t="s">
        <v>6</v>
      </c>
      <c r="D4" s="91"/>
      <c r="E4" s="13"/>
      <c r="F4" s="14" t="s">
        <v>7</v>
      </c>
      <c r="G4" s="13"/>
      <c r="H4" s="93"/>
    </row>
    <row r="5" spans="1:8" s="1" customFormat="1" ht="19.5" customHeight="1" x14ac:dyDescent="0.3">
      <c r="A5" s="15">
        <v>1</v>
      </c>
      <c r="B5" s="15">
        <v>2</v>
      </c>
      <c r="C5" s="16">
        <v>3</v>
      </c>
      <c r="D5" s="17">
        <v>3</v>
      </c>
      <c r="E5" s="18"/>
      <c r="F5" s="18"/>
      <c r="G5" s="18"/>
      <c r="H5" s="18"/>
    </row>
    <row r="6" spans="1:8" s="1" customFormat="1" ht="37.5" customHeight="1" x14ac:dyDescent="0.3">
      <c r="A6" s="19" t="s">
        <v>8</v>
      </c>
      <c r="B6" s="20">
        <v>622</v>
      </c>
      <c r="C6" s="16"/>
      <c r="D6" s="21">
        <f>417196.7</f>
        <v>417196.7</v>
      </c>
      <c r="E6" s="22"/>
      <c r="F6" s="22"/>
      <c r="G6" s="22"/>
      <c r="H6" s="23">
        <f>H14</f>
        <v>145552.5</v>
      </c>
    </row>
    <row r="7" spans="1:8" s="1" customFormat="1" ht="37.5" customHeight="1" x14ac:dyDescent="0.3">
      <c r="A7" s="24" t="s">
        <v>9</v>
      </c>
      <c r="B7" s="11">
        <v>622</v>
      </c>
      <c r="C7" s="25" t="s">
        <v>10</v>
      </c>
      <c r="D7" s="21">
        <f>D11</f>
        <v>-5000</v>
      </c>
      <c r="E7" s="22"/>
      <c r="F7" s="22"/>
      <c r="G7" s="22"/>
      <c r="H7" s="23">
        <f>H11</f>
        <v>-5000</v>
      </c>
    </row>
    <row r="8" spans="1:8" s="1" customFormat="1" ht="49.5" customHeight="1" x14ac:dyDescent="0.3">
      <c r="A8" s="24" t="s">
        <v>11</v>
      </c>
      <c r="B8" s="11">
        <v>622</v>
      </c>
      <c r="C8" s="11" t="s">
        <v>12</v>
      </c>
      <c r="D8" s="21">
        <v>0</v>
      </c>
      <c r="E8" s="22"/>
      <c r="F8" s="22"/>
      <c r="G8" s="22"/>
      <c r="H8" s="23">
        <v>0</v>
      </c>
    </row>
    <row r="9" spans="1:8" s="1" customFormat="1" ht="63" customHeight="1" x14ac:dyDescent="0.3">
      <c r="A9" s="24" t="s">
        <v>13</v>
      </c>
      <c r="B9" s="11">
        <v>622</v>
      </c>
      <c r="C9" s="11" t="s">
        <v>14</v>
      </c>
      <c r="D9" s="21">
        <v>0</v>
      </c>
      <c r="E9" s="22"/>
      <c r="F9" s="22"/>
      <c r="G9" s="22"/>
      <c r="H9" s="23">
        <v>0</v>
      </c>
    </row>
    <row r="10" spans="1:8" s="1" customFormat="1" ht="49.5" customHeight="1" x14ac:dyDescent="0.3">
      <c r="A10" s="24" t="s">
        <v>15</v>
      </c>
      <c r="B10" s="11">
        <v>622</v>
      </c>
      <c r="C10" s="11" t="s">
        <v>16</v>
      </c>
      <c r="D10" s="21">
        <v>0</v>
      </c>
      <c r="E10" s="22"/>
      <c r="F10" s="22"/>
      <c r="G10" s="22"/>
      <c r="H10" s="23">
        <v>0</v>
      </c>
    </row>
    <row r="11" spans="1:8" s="1" customFormat="1" ht="63" customHeight="1" x14ac:dyDescent="0.3">
      <c r="A11" s="24" t="s">
        <v>17</v>
      </c>
      <c r="B11" s="11">
        <v>622</v>
      </c>
      <c r="C11" s="11" t="s">
        <v>18</v>
      </c>
      <c r="D11" s="21">
        <f>D12</f>
        <v>-5000</v>
      </c>
      <c r="E11" s="22"/>
      <c r="F11" s="22"/>
      <c r="G11" s="22"/>
      <c r="H11" s="23">
        <f>H12</f>
        <v>-5000</v>
      </c>
    </row>
    <row r="12" spans="1:8" s="1" customFormat="1" ht="63.75" customHeight="1" x14ac:dyDescent="0.3">
      <c r="A12" s="24" t="s">
        <v>19</v>
      </c>
      <c r="B12" s="11">
        <v>622</v>
      </c>
      <c r="C12" s="11" t="s">
        <v>20</v>
      </c>
      <c r="D12" s="21">
        <f>D13</f>
        <v>-5000</v>
      </c>
      <c r="E12" s="22"/>
      <c r="F12" s="22"/>
      <c r="G12" s="22"/>
      <c r="H12" s="23">
        <f>H13</f>
        <v>-5000</v>
      </c>
    </row>
    <row r="13" spans="1:8" s="1" customFormat="1" ht="110.25" customHeight="1" x14ac:dyDescent="0.3">
      <c r="A13" s="24" t="s">
        <v>21</v>
      </c>
      <c r="B13" s="11">
        <v>622</v>
      </c>
      <c r="C13" s="11" t="s">
        <v>22</v>
      </c>
      <c r="D13" s="21">
        <f>-5000</f>
        <v>-5000</v>
      </c>
      <c r="E13" s="22"/>
      <c r="F13" s="22"/>
      <c r="G13" s="22"/>
      <c r="H13" s="23">
        <f>-5000</f>
        <v>-5000</v>
      </c>
    </row>
    <row r="14" spans="1:8" s="2" customFormat="1" ht="34.5" customHeight="1" x14ac:dyDescent="0.2">
      <c r="A14" s="26" t="s">
        <v>23</v>
      </c>
      <c r="B14" s="20">
        <v>622</v>
      </c>
      <c r="C14" s="25" t="s">
        <v>24</v>
      </c>
      <c r="D14" s="27">
        <f>D17+D18</f>
        <v>422196.70000000019</v>
      </c>
      <c r="E14" s="28"/>
      <c r="F14" s="29"/>
      <c r="G14" s="29"/>
      <c r="H14" s="30">
        <f>H17+H18</f>
        <v>145552.5</v>
      </c>
    </row>
    <row r="15" spans="1:8" s="3" customFormat="1" ht="19.5" customHeight="1" x14ac:dyDescent="0.2">
      <c r="A15" s="26" t="s">
        <v>25</v>
      </c>
      <c r="B15" s="12">
        <v>622</v>
      </c>
      <c r="C15" s="31" t="s">
        <v>26</v>
      </c>
      <c r="D15" s="32">
        <f>D17</f>
        <v>-3086185.9</v>
      </c>
      <c r="E15" s="33"/>
      <c r="F15" s="33"/>
      <c r="G15" s="33"/>
      <c r="H15" s="34">
        <f>H16</f>
        <v>-3157360.3</v>
      </c>
    </row>
    <row r="16" spans="1:8" s="2" customFormat="1" ht="18.75" customHeight="1" x14ac:dyDescent="0.2">
      <c r="A16" s="35" t="s">
        <v>27</v>
      </c>
      <c r="B16" s="12">
        <v>622</v>
      </c>
      <c r="C16" s="36" t="s">
        <v>28</v>
      </c>
      <c r="D16" s="37">
        <f>D17</f>
        <v>-3086185.9</v>
      </c>
      <c r="E16" s="38"/>
      <c r="F16" s="38"/>
      <c r="G16" s="38"/>
      <c r="H16" s="39">
        <f>H17</f>
        <v>-3157360.3</v>
      </c>
    </row>
    <row r="17" spans="1:12" s="2" customFormat="1" ht="36" customHeight="1" x14ac:dyDescent="0.2">
      <c r="A17" s="35" t="s">
        <v>29</v>
      </c>
      <c r="B17" s="20">
        <v>622</v>
      </c>
      <c r="C17" s="11" t="s">
        <v>30</v>
      </c>
      <c r="D17" s="17">
        <f>-3086185.9</f>
        <v>-3086185.9</v>
      </c>
      <c r="E17" s="29"/>
      <c r="F17" s="29"/>
      <c r="G17" s="29"/>
      <c r="H17" s="40">
        <f>-3157360.3</f>
        <v>-3157360.3</v>
      </c>
    </row>
    <row r="18" spans="1:12" s="3" customFormat="1" ht="18.75" customHeight="1" x14ac:dyDescent="0.2">
      <c r="A18" s="26" t="s">
        <v>31</v>
      </c>
      <c r="B18" s="12">
        <v>622</v>
      </c>
      <c r="C18" s="31" t="s">
        <v>32</v>
      </c>
      <c r="D18" s="32">
        <f>D19</f>
        <v>3508382.6</v>
      </c>
      <c r="E18" s="33"/>
      <c r="F18" s="33"/>
      <c r="G18" s="33"/>
      <c r="H18" s="34">
        <f>H19</f>
        <v>3302912.8</v>
      </c>
    </row>
    <row r="19" spans="1:12" s="2" customFormat="1" ht="15" customHeight="1" x14ac:dyDescent="0.2">
      <c r="A19" s="35" t="s">
        <v>33</v>
      </c>
      <c r="B19" s="12">
        <v>622</v>
      </c>
      <c r="C19" s="36" t="s">
        <v>34</v>
      </c>
      <c r="D19" s="37">
        <f>D20</f>
        <v>3508382.6</v>
      </c>
      <c r="E19" s="38"/>
      <c r="F19" s="38"/>
      <c r="G19" s="38"/>
      <c r="H19" s="39">
        <f>H20</f>
        <v>3302912.8</v>
      </c>
    </row>
    <row r="20" spans="1:12" s="2" customFormat="1" ht="34.5" customHeight="1" x14ac:dyDescent="0.2">
      <c r="A20" s="35" t="s">
        <v>35</v>
      </c>
      <c r="B20" s="20">
        <v>622</v>
      </c>
      <c r="C20" s="11" t="s">
        <v>36</v>
      </c>
      <c r="D20" s="17">
        <f>3508382.6</f>
        <v>3508382.6</v>
      </c>
      <c r="E20" s="29"/>
      <c r="F20" s="29"/>
      <c r="G20" s="29"/>
      <c r="H20" s="40">
        <f>3302912.8</f>
        <v>3302912.8</v>
      </c>
    </row>
    <row r="21" spans="1:12" s="4" customFormat="1" ht="20.25" customHeight="1" x14ac:dyDescent="0.25">
      <c r="A21" s="76" t="s">
        <v>37</v>
      </c>
      <c r="B21" s="77"/>
      <c r="C21" s="78"/>
      <c r="D21" s="14">
        <f>D17+D20+D13</f>
        <v>417196.70000000019</v>
      </c>
      <c r="E21" s="41"/>
      <c r="F21" s="41"/>
      <c r="G21" s="41"/>
      <c r="H21" s="42">
        <f>H17+H20</f>
        <v>145552.5</v>
      </c>
      <c r="I21" s="66"/>
      <c r="J21" s="66"/>
      <c r="K21" s="66"/>
      <c r="L21" s="66"/>
    </row>
    <row r="22" spans="1:12" s="4" customFormat="1" ht="15.75" x14ac:dyDescent="0.25">
      <c r="C22" s="43"/>
      <c r="D22" s="44"/>
      <c r="E22" s="45"/>
      <c r="F22" s="45"/>
      <c r="G22" s="45"/>
      <c r="H22" s="45"/>
      <c r="I22" s="66"/>
      <c r="J22" s="66"/>
      <c r="K22" s="66"/>
      <c r="L22" s="66"/>
    </row>
    <row r="23" spans="1:12" s="4" customFormat="1" ht="21.75" customHeight="1" x14ac:dyDescent="0.3">
      <c r="C23" s="46"/>
      <c r="D23" s="47"/>
      <c r="E23" s="48"/>
      <c r="F23" s="45"/>
      <c r="G23" s="45"/>
      <c r="H23" s="45"/>
      <c r="I23" s="66"/>
      <c r="J23" s="66"/>
      <c r="K23" s="66"/>
      <c r="L23" s="66"/>
    </row>
    <row r="24" spans="1:12" s="4" customFormat="1" ht="18" customHeight="1" x14ac:dyDescent="0.3">
      <c r="C24" s="46"/>
      <c r="D24" s="49"/>
      <c r="E24" s="48"/>
      <c r="F24" s="45"/>
      <c r="G24" s="45"/>
      <c r="H24" s="45"/>
      <c r="I24" s="66"/>
      <c r="J24" s="66"/>
      <c r="K24" s="66"/>
      <c r="L24" s="66"/>
    </row>
    <row r="25" spans="1:12" s="4" customFormat="1" x14ac:dyDescent="0.3">
      <c r="C25" s="46"/>
      <c r="D25" s="49"/>
      <c r="E25" s="48"/>
      <c r="F25" s="45"/>
      <c r="G25" s="45"/>
      <c r="H25" s="45"/>
      <c r="I25" s="66"/>
      <c r="J25" s="66"/>
      <c r="K25" s="66"/>
      <c r="L25" s="66"/>
    </row>
    <row r="26" spans="1:12" s="5" customFormat="1" ht="16.5" customHeight="1" x14ac:dyDescent="0.3">
      <c r="C26" s="50"/>
      <c r="D26" s="51"/>
      <c r="E26" s="52"/>
      <c r="F26" s="53"/>
      <c r="G26" s="53"/>
      <c r="H26" s="53"/>
      <c r="I26" s="67"/>
      <c r="J26" s="67"/>
      <c r="K26" s="67"/>
      <c r="L26" s="67"/>
    </row>
    <row r="27" spans="1:12" s="4" customFormat="1" x14ac:dyDescent="0.3">
      <c r="C27" s="43"/>
      <c r="D27" s="54"/>
      <c r="E27" s="48"/>
      <c r="F27" s="45"/>
      <c r="G27" s="45"/>
      <c r="H27" s="45"/>
      <c r="I27" s="66"/>
      <c r="J27" s="66"/>
      <c r="K27" s="66"/>
      <c r="L27" s="66"/>
    </row>
    <row r="28" spans="1:12" s="4" customFormat="1" x14ac:dyDescent="0.3">
      <c r="C28" s="55"/>
      <c r="D28" s="56"/>
      <c r="E28" s="48"/>
      <c r="F28" s="45"/>
      <c r="G28" s="45"/>
      <c r="H28" s="45"/>
      <c r="I28" s="66"/>
      <c r="J28" s="66"/>
      <c r="K28" s="66"/>
      <c r="L28" s="66"/>
    </row>
    <row r="29" spans="1:12" s="6" customFormat="1" ht="22.5" customHeight="1" x14ac:dyDescent="0.25">
      <c r="C29" s="57"/>
      <c r="D29" s="58"/>
      <c r="E29" s="59"/>
      <c r="F29" s="79"/>
      <c r="G29" s="80"/>
      <c r="H29" s="80"/>
      <c r="I29" s="81"/>
      <c r="J29" s="81"/>
      <c r="K29" s="81"/>
      <c r="L29" s="81"/>
    </row>
    <row r="30" spans="1:12" ht="15.75" customHeight="1" x14ac:dyDescent="0.3">
      <c r="C30" s="60"/>
      <c r="D30" s="61"/>
      <c r="E30" s="62"/>
      <c r="F30" s="63"/>
      <c r="G30" s="63"/>
      <c r="H30" s="82"/>
      <c r="I30" s="83"/>
      <c r="J30" s="83"/>
      <c r="K30" s="68"/>
      <c r="L30" s="68"/>
    </row>
    <row r="31" spans="1:12" x14ac:dyDescent="0.3">
      <c r="C31" s="60"/>
      <c r="D31" s="61"/>
      <c r="E31" s="62"/>
      <c r="F31" s="84"/>
      <c r="G31" s="84"/>
      <c r="H31" s="84"/>
      <c r="I31" s="85"/>
      <c r="J31" s="85"/>
      <c r="K31" s="85"/>
      <c r="L31" s="85"/>
    </row>
    <row r="32" spans="1:12" x14ac:dyDescent="0.3">
      <c r="C32" s="64"/>
      <c r="D32" s="65"/>
      <c r="F32" s="86"/>
      <c r="G32" s="86"/>
      <c r="H32" s="86"/>
      <c r="I32" s="87"/>
      <c r="J32" s="87"/>
      <c r="K32" s="87"/>
      <c r="L32" s="87"/>
    </row>
    <row r="33" spans="6:12" x14ac:dyDescent="0.3">
      <c r="F33" s="86"/>
      <c r="G33" s="86"/>
      <c r="H33" s="86"/>
      <c r="I33" s="87"/>
      <c r="J33" s="87"/>
      <c r="K33" s="87"/>
      <c r="L33" s="87"/>
    </row>
  </sheetData>
  <mergeCells count="12">
    <mergeCell ref="H30:J30"/>
    <mergeCell ref="F31:L31"/>
    <mergeCell ref="F32:L32"/>
    <mergeCell ref="F33:L33"/>
    <mergeCell ref="A3:A4"/>
    <mergeCell ref="D3:D4"/>
    <mergeCell ref="H3:H4"/>
    <mergeCell ref="C1:H1"/>
    <mergeCell ref="A2:H2"/>
    <mergeCell ref="B3:C3"/>
    <mergeCell ref="A21:C21"/>
    <mergeCell ref="F29:L29"/>
  </mergeCells>
  <pageMargins left="1.1811023622047201" right="0.59055118110236204" top="0.78740157480314998" bottom="0.78740157480314998" header="0.31496062992126" footer="0.31496062992126"/>
  <pageSetup paperSize="9" scale="66" fitToHeight="3" orientation="portrait" r:id="rId1"/>
  <headerFooter alignWithMargins="0">
    <oddHeader>&amp;R&amp;P</oddHeader>
  </headerFooter>
  <rowBreaks count="1" manualBreakCount="1">
    <brk id="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отчет</vt:lpstr>
      <vt:lpstr>'2024 отчет'!Область_печати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Кудашова Ирина Александровна</cp:lastModifiedBy>
  <cp:lastPrinted>2025-06-26T12:16:44Z</cp:lastPrinted>
  <dcterms:created xsi:type="dcterms:W3CDTF">2007-09-24T08:04:00Z</dcterms:created>
  <dcterms:modified xsi:type="dcterms:W3CDTF">2025-06-26T12:17:18Z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1049-12.2.0.20326</vt:lpwstr>
  </property>
</Properties>
</file>