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28 сессия\Изменения в бюджет\"/>
    </mc:Choice>
  </mc:AlternateContent>
  <xr:revisionPtr revIDLastSave="0" documentId="13_ncr:1_{4C9BB99B-A8D6-48C9-9F04-8E192C3A2B74}" xr6:coauthVersionLast="40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1" state="hidden" r:id="rId1"/>
    <sheet name="июнь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91029"/>
</workbook>
</file>

<file path=xl/calcChain.xml><?xml version="1.0" encoding="utf-8"?>
<calcChain xmlns="http://schemas.openxmlformats.org/spreadsheetml/2006/main">
  <c r="C14" i="2" l="1"/>
  <c r="C13" i="2" s="1"/>
  <c r="C12" i="2" s="1"/>
  <c r="C17" i="2"/>
  <c r="E18" i="2"/>
  <c r="D18" i="2"/>
  <c r="E17" i="2"/>
  <c r="D17" i="2"/>
  <c r="E16" i="2"/>
  <c r="D16" i="2"/>
  <c r="C16" i="2"/>
  <c r="C15" i="2" s="1"/>
  <c r="E15" i="2"/>
  <c r="D15" i="2"/>
  <c r="E14" i="2"/>
  <c r="D14" i="2"/>
  <c r="E13" i="2"/>
  <c r="D13" i="2"/>
  <c r="E12" i="2"/>
  <c r="D12" i="2"/>
  <c r="E11" i="2"/>
  <c r="D11" i="2"/>
  <c r="E10" i="2"/>
  <c r="D10" i="2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C18" i="2" l="1"/>
  <c r="C11" i="2"/>
  <c r="C10" i="2" s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<sst xmlns="http://schemas.openxmlformats.org/spreadsheetml/2006/main" count="88" uniqueCount="64">
  <si>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</si>
  <si>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</si>
  <si>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</si>
  <si>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</si>
  <si>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</si>
  <si>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</si>
  <si>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</si>
  <si>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</si>
  <si>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</si>
  <si>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</si>
  <si>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</si>
  <si>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</si>
  <si>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</si>
  <si>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</si>
  <si>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</si>
  <si>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</si>
  <si>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</si>
  <si>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</si>
  <si>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</si>
  <si>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</si>
  <si>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</si>
  <si>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</si>
  <si>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</si>
  <si>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</si>
  <si>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</si>
  <si>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</si>
  <si>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</si>
  <si>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</si>
  <si>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</si>
  <si>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</si>
  <si>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</si>
  <si>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</si>
  <si>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</si>
  <si>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</si>
  <si>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</si>
  <si>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</si>
  <si>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</si>
  <si>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</si>
  <si>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</si>
  <si>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</si>
  <si>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</si>
  <si>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</si>
  <si>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</si>
  <si>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</si>
  <si>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</si>
  <si>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</si>
  <si>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</si>
  <si>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</si>
  <si>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</si>
  <si>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</si>
  <si>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</si>
  <si>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</si>
  <si>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</si>
  <si>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</si>
  <si>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</si>
  <si>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000 01 00 00 00 00 0000 000</t>
  </si>
  <si>
    <t>Источники внутреннего финансирования дефицитов бюджетов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</si>
  <si>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</si>
  <si>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</si>
  <si>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</si>
  <si>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</si>
  <si>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</si>
  <si>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</si>
  <si>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"26" июня 2025 г. №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</si>
</sst>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\ ##0.00\ _₽_-;\-* #\ ##0.00\ _₽_-;_-* &quot;-&quot;??\ _₽_-;_-@_-"/>
    <numFmt numFmtId="165" formatCode="_-* #\ ##0.0_р_._-;\-* #\ ##0.0_р_._-;_-* &quot;-&quot;?_р_._-;_-@_-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2" fontId="4" fillId="2" borderId="7" xfId="0" applyNumberFormat="1" applyFont="1" applyFill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left" vertical="top" wrapText="1" indent="1"/>
    </xf>
    <xf numFmtId="2" fontId="6" fillId="3" borderId="7" xfId="1" applyNumberFormat="1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2" fontId="3" fillId="3" borderId="7" xfId="1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 wrapText="1"/>
    </xf>
    <xf numFmtId="2" fontId="6" fillId="2" borderId="7" xfId="1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 indent="1"/>
    </xf>
    <xf numFmtId="165" fontId="6" fillId="2" borderId="7" xfId="1" applyNumberFormat="1" applyFont="1" applyFill="1" applyBorder="1" applyAlignment="1">
      <alignment horizontal="center" vertical="center" wrapText="1"/>
    </xf>
    <xf numFmtId="165" fontId="3" fillId="2" borderId="7" xfId="1" applyNumberFormat="1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6" fillId="3" borderId="7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 indent="1"/>
    </xf>
    <xf numFmtId="0" fontId="6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4" t="s">
        <v>0</v>
      </c>
      <c r="B1" s="25"/>
      <c r="C1" s="25"/>
    </row>
    <row r="2" spans="1:3" ht="85.5" customHeight="1">
      <c r="A2" s="24" t="s">
        <v>1</v>
      </c>
      <c r="B2" s="26"/>
      <c r="C2" s="26"/>
    </row>
    <row r="3" spans="1:3" ht="80.25" customHeight="1">
      <c r="A3" s="27" t="s">
        <v>2</v>
      </c>
      <c r="B3" s="27"/>
      <c r="C3" s="27"/>
    </row>
    <row r="4" spans="1:3">
      <c r="A4" s="30" t="s">
        <v>3</v>
      </c>
      <c r="B4" s="30" t="s">
        <v>4</v>
      </c>
      <c r="C4" s="32" t="s">
        <v>5</v>
      </c>
    </row>
    <row r="5" spans="1:3">
      <c r="A5" s="31"/>
      <c r="B5" s="31"/>
      <c r="C5" s="33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9" t="s">
        <v>6</v>
      </c>
      <c r="B7" s="18" t="s">
        <v>7</v>
      </c>
      <c r="C7" s="19">
        <f>C8+C11</f>
        <v>-11753.6</v>
      </c>
    </row>
    <row r="8" spans="1:3" ht="0.75" customHeight="1">
      <c r="A8" s="3" t="s">
        <v>8</v>
      </c>
      <c r="B8" s="4" t="s">
        <v>9</v>
      </c>
      <c r="C8" s="20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20">
        <f t="shared" si="0"/>
        <v>0</v>
      </c>
    </row>
    <row r="10" spans="1:3" ht="51.75" hidden="1" customHeight="1">
      <c r="A10" s="3" t="s">
        <v>12</v>
      </c>
      <c r="B10" s="4" t="s">
        <v>13</v>
      </c>
      <c r="C10" s="21">
        <v>0</v>
      </c>
    </row>
    <row r="11" spans="1:3" ht="48" customHeight="1">
      <c r="A11" s="3" t="s">
        <v>14</v>
      </c>
      <c r="B11" s="4" t="s">
        <v>15</v>
      </c>
      <c r="C11" s="20">
        <f>C12</f>
        <v>-11753.6</v>
      </c>
    </row>
    <row r="12" spans="1:3" ht="66.75" customHeight="1">
      <c r="A12" s="3" t="s">
        <v>16</v>
      </c>
      <c r="B12" s="4" t="s">
        <v>17</v>
      </c>
      <c r="C12" s="20">
        <f>C13</f>
        <v>-11753.6</v>
      </c>
    </row>
    <row r="13" spans="1:3" ht="47.25" customHeight="1">
      <c r="A13" s="3" t="s">
        <v>18</v>
      </c>
      <c r="B13" s="4" t="s">
        <v>19</v>
      </c>
      <c r="C13" s="20">
        <v>-11753.6</v>
      </c>
    </row>
    <row r="14" spans="1:3" ht="31.5">
      <c r="A14" s="9" t="s">
        <v>20</v>
      </c>
      <c r="B14" s="10" t="s">
        <v>21</v>
      </c>
      <c r="C14" s="22">
        <f>C18+C15</f>
        <v>31799.1</v>
      </c>
    </row>
    <row r="15" spans="1:3" ht="19.5" customHeight="1">
      <c r="A15" s="3" t="s">
        <v>22</v>
      </c>
      <c r="B15" s="13" t="s">
        <v>23</v>
      </c>
      <c r="C15" s="21">
        <f t="shared" ref="C15:C16" si="1">C16</f>
        <v>-946916.3</v>
      </c>
    </row>
    <row r="16" spans="1:3" ht="18" customHeight="1">
      <c r="A16" s="3" t="s">
        <v>24</v>
      </c>
      <c r="B16" s="13" t="s">
        <v>25</v>
      </c>
      <c r="C16" s="21">
        <f t="shared" si="1"/>
        <v>-946916.3</v>
      </c>
    </row>
    <row r="17" spans="1:3" ht="45.75" customHeight="1">
      <c r="A17" s="3" t="s">
        <v>26</v>
      </c>
      <c r="B17" s="13" t="s">
        <v>27</v>
      </c>
      <c r="C17" s="21">
        <f>-(939416.3+C8+C23)</f>
        <v>-946916.3</v>
      </c>
    </row>
    <row r="18" spans="1:3" ht="21" customHeight="1">
      <c r="A18" s="3" t="s">
        <v>28</v>
      </c>
      <c r="B18" s="13" t="s">
        <v>29</v>
      </c>
      <c r="C18" s="21">
        <f t="shared" ref="C18:C19" si="2">C19</f>
        <v>978715.4</v>
      </c>
    </row>
    <row r="19" spans="1:3" ht="19.5" customHeight="1">
      <c r="A19" s="3" t="s">
        <v>30</v>
      </c>
      <c r="B19" s="13" t="s">
        <v>31</v>
      </c>
      <c r="C19" s="21">
        <f t="shared" si="2"/>
        <v>978715.4</v>
      </c>
    </row>
    <row r="20" spans="1:3" ht="49.5" customHeight="1">
      <c r="A20" s="3" t="s">
        <v>32</v>
      </c>
      <c r="B20" s="13" t="s">
        <v>33</v>
      </c>
      <c r="C20" s="23">
        <f>962961.8-(C11+C25)</f>
        <v>978715.4</v>
      </c>
    </row>
    <row r="21" spans="1:3" ht="36" customHeight="1">
      <c r="A21" s="9" t="s">
        <v>34</v>
      </c>
      <c r="B21" s="18" t="s">
        <v>35</v>
      </c>
      <c r="C21" s="19">
        <f>C22</f>
        <v>3500</v>
      </c>
    </row>
    <row r="22" spans="1:3" ht="33" customHeight="1">
      <c r="A22" s="9" t="s">
        <v>36</v>
      </c>
      <c r="B22" s="18" t="s">
        <v>37</v>
      </c>
      <c r="C22" s="19">
        <f>C23+C25</f>
        <v>3500</v>
      </c>
    </row>
    <row r="23" spans="1:3" ht="33.75" customHeight="1">
      <c r="A23" s="3" t="s">
        <v>38</v>
      </c>
      <c r="B23" s="4" t="s">
        <v>39</v>
      </c>
      <c r="C23" s="20">
        <f>C24</f>
        <v>7500</v>
      </c>
    </row>
    <row r="24" spans="1:3" ht="69" customHeight="1">
      <c r="A24" s="3" t="s">
        <v>40</v>
      </c>
      <c r="B24" s="4" t="s">
        <v>41</v>
      </c>
      <c r="C24" s="21">
        <f>4000+3500</f>
        <v>7500</v>
      </c>
    </row>
    <row r="25" spans="1:3" ht="33" customHeight="1">
      <c r="A25" s="3" t="s">
        <v>42</v>
      </c>
      <c r="B25" s="4" t="s">
        <v>43</v>
      </c>
      <c r="C25" s="21">
        <f>C26</f>
        <v>-4000</v>
      </c>
    </row>
    <row r="26" spans="1:3" ht="65.25" customHeight="1">
      <c r="A26" s="3" t="s">
        <v>44</v>
      </c>
      <c r="B26" s="4" t="s">
        <v>45</v>
      </c>
      <c r="C26" s="21">
        <v>-4000</v>
      </c>
    </row>
    <row r="27" spans="1:3" ht="39" customHeight="1">
      <c r="A27" s="28" t="s">
        <v>46</v>
      </c>
      <c r="B27" s="29"/>
      <c r="C27" s="19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tabSelected="1" workbookViewId="0">
      <selection activeCell="B1" sqref="B1:E1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4" width="13.5703125" customWidth="1"/>
    <col min="5" max="5" width="13.28515625" customWidth="1"/>
  </cols>
  <sheetData>
    <row r="1" spans="1:5" ht="65.25" customHeight="1">
      <c r="B1" s="34" t="s">
        <v>63</v>
      </c>
      <c r="C1" s="35"/>
      <c r="D1" s="35"/>
      <c r="E1" s="35"/>
    </row>
    <row r="2" spans="1:5" ht="72" customHeight="1">
      <c r="B2" s="34" t="s">
        <v>47</v>
      </c>
      <c r="C2" s="35"/>
      <c r="D2" s="35"/>
      <c r="E2" s="35"/>
    </row>
    <row r="3" spans="1:5" ht="91.5" customHeight="1">
      <c r="A3" s="27" t="s">
        <v>48</v>
      </c>
      <c r="B3" s="27"/>
      <c r="C3" s="27"/>
      <c r="D3" s="36"/>
      <c r="E3" s="36"/>
    </row>
    <row r="4" spans="1:5" ht="26.1" customHeight="1">
      <c r="A4" s="30" t="s">
        <v>3</v>
      </c>
      <c r="B4" s="30" t="s">
        <v>4</v>
      </c>
      <c r="C4" s="37" t="s">
        <v>5</v>
      </c>
      <c r="D4" s="38"/>
      <c r="E4" s="39"/>
    </row>
    <row r="5" spans="1:5" ht="21.95" customHeight="1">
      <c r="A5" s="31"/>
      <c r="B5" s="31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5" t="s">
        <v>55</v>
      </c>
      <c r="B10" s="6" t="s">
        <v>56</v>
      </c>
      <c r="C10" s="7">
        <f>C11</f>
        <v>350725.56000000006</v>
      </c>
      <c r="D10" s="8">
        <f>D11</f>
        <v>0</v>
      </c>
      <c r="E10" s="8">
        <f>E11</f>
        <v>0</v>
      </c>
    </row>
    <row r="11" spans="1:5" ht="63" customHeight="1">
      <c r="A11" s="9" t="s">
        <v>20</v>
      </c>
      <c r="B11" s="10" t="s">
        <v>21</v>
      </c>
      <c r="C11" s="11">
        <f>C15+C12</f>
        <v>350725.56000000006</v>
      </c>
      <c r="D11" s="12">
        <f>D12+D15</f>
        <v>0</v>
      </c>
      <c r="E11" s="12">
        <f>E12+E15</f>
        <v>0</v>
      </c>
    </row>
    <row r="12" spans="1:5" ht="33" customHeight="1">
      <c r="A12" s="3" t="s">
        <v>22</v>
      </c>
      <c r="B12" s="13" t="s">
        <v>23</v>
      </c>
      <c r="C12" s="14">
        <f t="shared" ref="C12:E13" si="0">C13</f>
        <v>-3443545.11</v>
      </c>
      <c r="D12" s="15">
        <f t="shared" si="0"/>
        <v>-3105122.6</v>
      </c>
      <c r="E12" s="15">
        <f t="shared" si="0"/>
        <v>-3144748.1</v>
      </c>
    </row>
    <row r="13" spans="1:5" ht="30" customHeight="1">
      <c r="A13" s="3" t="s">
        <v>24</v>
      </c>
      <c r="B13" s="13" t="s">
        <v>25</v>
      </c>
      <c r="C13" s="14">
        <f t="shared" si="0"/>
        <v>-3443545.11</v>
      </c>
      <c r="D13" s="15">
        <f t="shared" si="0"/>
        <v>-3105122.6</v>
      </c>
      <c r="E13" s="15">
        <f t="shared" si="0"/>
        <v>-3144748.1</v>
      </c>
    </row>
    <row r="14" spans="1:5" ht="49.5" customHeight="1">
      <c r="A14" s="3" t="s">
        <v>57</v>
      </c>
      <c r="B14" s="13" t="s">
        <v>58</v>
      </c>
      <c r="C14" s="16">
        <f>-3443545.11</f>
        <v>-3443545.11</v>
      </c>
      <c r="D14" s="15">
        <f>-3105122.6</f>
        <v>-3105122.6</v>
      </c>
      <c r="E14" s="15">
        <f>-3144748.1</f>
        <v>-3144748.1</v>
      </c>
    </row>
    <row r="15" spans="1:5" ht="32.25" customHeight="1">
      <c r="A15" s="3" t="s">
        <v>28</v>
      </c>
      <c r="B15" s="13" t="s">
        <v>29</v>
      </c>
      <c r="C15" s="16">
        <f t="shared" ref="C15:E16" si="1">C16</f>
        <v>3794270.67</v>
      </c>
      <c r="D15" s="15">
        <f t="shared" si="1"/>
        <v>3105122.6</v>
      </c>
      <c r="E15" s="15">
        <f t="shared" si="1"/>
        <v>3144748.1</v>
      </c>
    </row>
    <row r="16" spans="1:5" ht="48" customHeight="1">
      <c r="A16" s="3" t="s">
        <v>30</v>
      </c>
      <c r="B16" s="13" t="s">
        <v>59</v>
      </c>
      <c r="C16" s="16">
        <f t="shared" si="1"/>
        <v>3794270.67</v>
      </c>
      <c r="D16" s="15">
        <f t="shared" si="1"/>
        <v>3105122.6</v>
      </c>
      <c r="E16" s="15">
        <f t="shared" si="1"/>
        <v>3144748.1</v>
      </c>
    </row>
    <row r="17" spans="1:5" ht="48" customHeight="1">
      <c r="A17" s="3" t="s">
        <v>60</v>
      </c>
      <c r="B17" s="13" t="s">
        <v>61</v>
      </c>
      <c r="C17" s="16">
        <f>3794270.67</f>
        <v>3794270.67</v>
      </c>
      <c r="D17" s="15">
        <f>3105122.6</f>
        <v>3105122.6</v>
      </c>
      <c r="E17" s="15">
        <f>3144748.1</f>
        <v>3144748.1</v>
      </c>
    </row>
    <row r="18" spans="1:5" ht="33.75" customHeight="1">
      <c r="A18" s="40" t="s">
        <v>62</v>
      </c>
      <c r="B18" s="41"/>
      <c r="C18" s="17">
        <f>C14+C17</f>
        <v>350725.56000000006</v>
      </c>
      <c r="D18" s="12">
        <f>0</f>
        <v>0</v>
      </c>
      <c r="E18" s="12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июнь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Кудашова Ирина Александровна</cp:lastModifiedBy>
  <cp:lastPrinted>2025-06-26T12:21:55Z</cp:lastPrinted>
  <dcterms:created xsi:type="dcterms:W3CDTF">2015-06-05T18:19:00Z</dcterms:created>
  <dcterms:modified xsi:type="dcterms:W3CDTF">2025-06-26T12:24:55Z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1049-12.2.0.20326</vt:lpwstr>
  </property>
</Properties>
</file>