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HAREDE\shared\КОЧАРЯН К.Ж\Годовой отчет за 2024 год\Решение + приложения\"/>
    </mc:Choice>
  </mc:AlternateContent>
  <xr:revisionPtr revIDLastSave="0" documentId="13_ncr:1_{55AD43A9-5940-414C-8003-880113DFD514}" xr6:coauthVersionLast="47" xr6:coauthVersionMax="47" xr10:uidLastSave="{00000000-0000-0000-0000-000000000000}"/>
  <bookViews>
    <workbookView xWindow="1080" yWindow="1080" windowWidth="21600" windowHeight="11385" tabRatio="605" xr2:uid="{00000000-000D-0000-FFFF-FFFF00000000}"/>
  </bookViews>
  <sheets>
    <sheet name="отчет 2024 г." sheetId="21" r:id="rId1"/>
  </sheets>
  <definedNames>
    <definedName name="_xlnm._FilterDatabase" localSheetId="0" hidden="1">'отчет 2024 г.'!$A$3:$M$73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21" l="1"/>
  <c r="H68" i="21"/>
  <c r="G68" i="21"/>
  <c r="F68" i="21"/>
  <c r="H64" i="21"/>
  <c r="G64" i="21"/>
  <c r="F64" i="21"/>
  <c r="F53" i="21"/>
  <c r="F52" i="21"/>
  <c r="H49" i="21"/>
  <c r="G49" i="21"/>
  <c r="F49" i="21"/>
  <c r="H40" i="21"/>
  <c r="G40" i="21"/>
  <c r="F40" i="21"/>
  <c r="F38" i="21"/>
  <c r="F37" i="21"/>
  <c r="F36" i="21"/>
  <c r="G25" i="21"/>
  <c r="G23" i="21"/>
  <c r="F23" i="21"/>
  <c r="H5" i="21"/>
  <c r="G5" i="21"/>
  <c r="F5" i="21"/>
  <c r="H4" i="21"/>
  <c r="G4" i="21"/>
</calcChain>
</file>

<file path=xl/sharedStrings.xml><?xml version="1.0" encoding="utf-8"?>
<sst xmlns="http://schemas.openxmlformats.org/spreadsheetml/2006/main" count="279" uniqueCount="110">
  <si>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"____" _______________2025 г.  № _____</t>
  </si>
  <si>
    <t xml:space="preserve">  Отчет об исполнении расходов бюджета Калининского муниципального округа Тверской области, выделенных на реализацию предложений избирателей депутатам Думы Калининского муниципального округа за  2024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</si>
  <si>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</si>
  <si>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</si>
  <si>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</si>
  <si>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</si>
  <si>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Раздел, подраздел классификации расходов бюджета</t>
  </si>
  <si>
    <t>Утверждено по решению Думы (тыс.руб.)</t>
  </si>
  <si>
    <t>Финансирование (тыс.руб.)</t>
  </si>
  <si>
    <t>Кассовое исполнение (тыс.руб.)</t>
  </si>
  <si>
    <t xml:space="preserve"> </t>
  </si>
  <si>
    <t>Всего:</t>
  </si>
  <si>
    <t xml:space="preserve"> Образование</t>
  </si>
  <si>
    <t>МДОУ "Медновский детский сад "Родничок" приобретение мебели и бензинового снегоуборщика</t>
  </si>
  <si>
    <t>Бозов В.Ю.</t>
  </si>
  <si>
    <t>Управление образования администрации Калининского муниципального округа Тверской области</t>
  </si>
  <si>
    <t>07 01</t>
  </si>
  <si>
    <t>МДОУ "Эммаусский детский сад" -приобретение МФУ</t>
  </si>
  <si>
    <t>Крылов А.А.</t>
  </si>
  <si>
    <t>50,00</t>
  </si>
  <si>
    <t xml:space="preserve">МОУ "Горютинская  СОШ" – приобретение шин в количестве 9 штук (2 шт.  в комплекте с обводными лентами для автобуса ПАЗ и 7 шт. для микроавтобуса Газель) </t>
  </si>
  <si>
    <t>Четверкин Г.К.</t>
  </si>
  <si>
    <t>07 02</t>
  </si>
  <si>
    <t>МОУ "Горютинская  СОШ" – приобретение газонокосилки</t>
  </si>
  <si>
    <t>Шумакова С.Ю.</t>
  </si>
  <si>
    <t xml:space="preserve">МОУ "Верхневолжская СОШ" – приобретение 10 кресел в кабинет информатики </t>
  </si>
  <si>
    <t>Захаров В.В.</t>
  </si>
  <si>
    <t>Титов А.В.</t>
  </si>
  <si>
    <t xml:space="preserve">МОУ "Верхневолжская СОШ" –  приобретение мебели в холл начальной школы – 10 бежевых пуфов, 10 синих пуфов </t>
  </si>
  <si>
    <t>Сипягин А.Н.</t>
  </si>
  <si>
    <t>МОУ "Езвинская СОШ им. С.Д.Конюхова" - приобретение и установка жалюзи</t>
  </si>
  <si>
    <t>Рожков С.Е.</t>
  </si>
  <si>
    <t xml:space="preserve">МОУ "Квакшинская СОШ" – приобретение 10 туристических палаток </t>
  </si>
  <si>
    <t>МОУ "Квакшинская СОШ" – приобретение комплекта ученических парт и стульев, спортивной формы для футбольной команды</t>
  </si>
  <si>
    <t>Николаев К.А.</t>
  </si>
  <si>
    <t>МОУ "Колталовская СОШ" -приобретение  комплекта ученических парт и стульев</t>
  </si>
  <si>
    <t xml:space="preserve"> МОУ "Медновская СОШ" - (филиал Октябрьской СОШ) – приобретение 16 лыжных комплектов </t>
  </si>
  <si>
    <t>Клюшин М.Г.</t>
  </si>
  <si>
    <t>МОУ "Никулинская СОШ"- приобретение постельных принадлежностей</t>
  </si>
  <si>
    <t>МОУ "Оршинская СОШ"- приобретение компьютера (системный блок, монитор, клавиатура, колонки, мышь) и цветного лазерного принтера</t>
  </si>
  <si>
    <t>МОУ "Оршинская СОШ"- приобретение мультимедийного проектора</t>
  </si>
  <si>
    <t>МОУ "Оршинская СОШ"- приобретение спортивного инвентаря, спальных мешков (5 штук)</t>
  </si>
  <si>
    <t>Мурметчин Д.А.</t>
  </si>
  <si>
    <t>МОУ "Пушкинская СОШ"-приобретение интерактивной панели</t>
  </si>
  <si>
    <t>Луконина О.А.</t>
  </si>
  <si>
    <t xml:space="preserve">МОУ  "Рождественская СОШ" –  приобретение кухонного комбайна, миксера </t>
  </si>
  <si>
    <t>Черкасов А.С</t>
  </si>
  <si>
    <t>МОУ  "Рождественская СОШ" –  приобретение цветного принтера, картриджи</t>
  </si>
  <si>
    <t>МОУ  "Рождественская СОШ" –  приобретение спортивного инвентаря, стиральной машины</t>
  </si>
  <si>
    <t>Щербакова Л.Б.</t>
  </si>
  <si>
    <t>МОУ "Суховерковская СОШ" -приобретение 3-х швейных машин</t>
  </si>
  <si>
    <t>МОУ "Славновская ООШ" -приобретение музыкальной аудисистемы, спортивного инвентаря</t>
  </si>
  <si>
    <t>МОУ "Суховерковская СОШ" -приобретение ноутбука</t>
  </si>
  <si>
    <t xml:space="preserve">МОУ "Суховерковская СОШ" -(филиал Суховерковский детский сад)  приобретение и установка входной двери </t>
  </si>
  <si>
    <t>МОУ "Тверская СОШ имени Маршала Советского Союза И.С. Конева"  – приобретение волейбольных мячей, проектора, установка и настройка интерактивного оборудования с материалами</t>
  </si>
  <si>
    <t>Лебедева О.В.</t>
  </si>
  <si>
    <t xml:space="preserve">МОУ "Тверская СОШ имени Маршала Советского Союза И.С. Конева" – приобретения и установка интерактивного оборудования
(доска и проектор) </t>
  </si>
  <si>
    <t>Сафронова О.Е.</t>
  </si>
  <si>
    <t xml:space="preserve">МОУ "Суховерковская СОШ" -составление проектно-сметной документации по устройству спортивной площадки на территории школы, установку циркулчрного насоса, приобретение ноутбука </t>
  </si>
  <si>
    <t>МОУ "Тверская СОШ имени Маршала Советского Союза И.С. Конева" – приобретение спортивного инвентара, волейбольной формы</t>
  </si>
  <si>
    <t>МОУ "Тверская СОШ имени Маршала Советского Союза И.С. Конева" –  приобретение волейбольной формы</t>
  </si>
  <si>
    <t>МОУ "Черногубовская ООШ"-приобретение холодильника, стиральной машины, парты школьные, банкетки, стол ученический, МФУ, стеллаж</t>
  </si>
  <si>
    <t>Ефимов Е.В.</t>
  </si>
  <si>
    <t>МОУ "Колталовская ООШ" - приобретение 2-х баскетболных шитов</t>
  </si>
  <si>
    <t xml:space="preserve"> МОУ "Медновская СОШ" - приобретение принтера, колонки, микрофона</t>
  </si>
  <si>
    <t xml:space="preserve"> МОУ "Колталовская СОШ" - приобретение 2-х басктеболоьных шитов</t>
  </si>
  <si>
    <t>Учреждение дополнительного образования "Дом детского творчества"-приобретение музыкальных инструментов и комплектующие товары</t>
  </si>
  <si>
    <t>07 03</t>
  </si>
  <si>
    <t>Культура</t>
  </si>
  <si>
    <t xml:space="preserve">МКУ "Бурашевское объединение культурно-досуговых центров" – приобретение мебели (складные столы, скамейки, стулья и шкафы для одежды) </t>
  </si>
  <si>
    <t>Борисовский Н.В.</t>
  </si>
  <si>
    <t>Комитет по делам культуры, молодёжи и спорта администрации Калининского муниципального округа Тверской области</t>
  </si>
  <si>
    <t>08 01</t>
  </si>
  <si>
    <t>МКУ "Бурашевское объединение культурно-досуговых центров" –  приобретение видеопроектора для ДК Эммаусский</t>
  </si>
  <si>
    <t>МКУ "Бурашевское объединение культурно-досуговых центров" –  приобретение светового оборудования (прожектор светодиодный) для ДК Эммаусский</t>
  </si>
  <si>
    <t>Иванов С.М.</t>
  </si>
  <si>
    <t>МКУ "Бурашевское объединение культурно-досуговых центров" –  приобретение теннисного стола с комплектом ракеток и мячей, резинового покрытия  в спортивную комнату для ДК Щербининский</t>
  </si>
  <si>
    <t xml:space="preserve">МКУ "Бурашевское объединение культурно-досуговых центров" – приобретение электрической тепловой завесы </t>
  </si>
  <si>
    <t xml:space="preserve">МКУ "Бурашевское объединение культурно-досуговых центров" – приобретение звукового микшера для ДК Эммаусс, тримера бензинового для ДК Бурашево, ростовую куклу "Медведь в народном костюме" </t>
  </si>
  <si>
    <t>Харченко А.П.</t>
  </si>
  <si>
    <t>МКУ "Бурашевское объединение культурно-досуговых центров" – приобретение  два стеллажа, вешалки гардеробные, стулья, столы раскладные, скамейки для ДК Андрейково, тепловая завеса для МКУ-Бурашевское ОКДЦ",-принтер цветной для ДК Эммаусс</t>
  </si>
  <si>
    <t>МКУ "Бурашевское объединение культурно-досуговых центров" – приобретение  ламинатора и комплектов пленки для ламинирования</t>
  </si>
  <si>
    <t>МКУ "Заволжское объединение культурно-досуговых центров" – приобретение мультимедийного проектора, стола теннисного  с сеткой для ДК Кулицкий</t>
  </si>
  <si>
    <t xml:space="preserve">МКУ "Заволжское объединение культурно-досуговых центров" – приобретение клавишного инструмента (синтезатора) и ноутбуков  для  ДК Мермерины </t>
  </si>
  <si>
    <t>МКУ "Заволжское объединение культурно-досуговых центров" – приобретение  2 миниатюрных театрально-хоровых кардиоидных микрофонов с потолочным креплением, беспроводной микрофонной системы для   ДК Кулицкий</t>
  </si>
  <si>
    <t xml:space="preserve">МКУ "Заволжское объединение культурно-досуговых центров" – приобретение клавишного инструмента (синтезатора), приобретение и установка металлической двери на запасной выход </t>
  </si>
  <si>
    <t xml:space="preserve">МКУ "Заволжское объединение культурно-досуговых центров" – приобретение и установка металлической двери на запасной выход, приобретение  проектора и монитора для  ДК Мермерины </t>
  </si>
  <si>
    <t>МКУ "Верхневолжское ОКДЦ"-приобретение ноутбука</t>
  </si>
  <si>
    <t>МКУ "Верхневолжское ОКДЦ"  -приобретение и замена оконных блоков для ДК Пушкинский</t>
  </si>
  <si>
    <t>МКУ "Верхневолжское ОКДЦ"  -приобретение сценического света для Колталовского Дома культуры</t>
  </si>
  <si>
    <t>МКУ "Савватьевское объединение культурно-досуговых центров" -проведение косметического ремонта второго этажа здания Дома культуры, прибретение линолиума и музыкального оборудования</t>
  </si>
  <si>
    <t>МКУ "Савватьевское объединение культурно-досуговых центров" -проведение косметического ремонта второго этажа здания Дома культуры</t>
  </si>
  <si>
    <t>МКУ "Савватьевское объединение культурно-досуговых центров" -приобретение стульев для ДК Аввакумовский</t>
  </si>
  <si>
    <t>МКУ "Савватьевское объединение культурно-досуговых центров" -приобретение строительных материалов для ремонта, приобретение микшерного пульта</t>
  </si>
  <si>
    <t>МКУ "Калининский культкрно-досуговый центр" Калининского муниципального округа Тверской области"-приобретение костюма Снегурочки</t>
  </si>
  <si>
    <t>МКУ "Калининский культкрно-досуговый центр" Калининского муниципального округа Тверской области"-приобретение костюма Деда Мороза</t>
  </si>
  <si>
    <t>МКУ "Калининская централизованная библиотечная система" Калининского муниципального округа приобретение проектора и экрана настенно-потолочный рулонный</t>
  </si>
  <si>
    <t>МКУ "Калининская централизованная библиотечная система" Калининского муниципального округа приобретение  проектора, экрана настенного, шторы рулоннной, картотеки, витрины для товаров, стеллаж библиотечный для библиотеки в д.Никулино</t>
  </si>
  <si>
    <t>МКУ "Савватьевское объединение культурно-досуговых центров" -на утепление фасада второго этажа здания Савватьевского КДЦ</t>
  </si>
  <si>
    <t>МКУ "Калининская централизованная библиотечная система" Калининского муниципального округа -приобретение проекта для Кулицкой сельской библиотеки</t>
  </si>
  <si>
    <t>Спорт</t>
  </si>
  <si>
    <t>МБУ ДО "Калининская спортивная школа"-приобретение 10 мишеней для ДАРТса</t>
  </si>
  <si>
    <t>11 03</t>
  </si>
  <si>
    <t>МБУ ДО "Калининская спортивная школа"-приобретение спортивного покрытия для гимнастики и акробатики РГЕ-40 Ролл-гимнаст с липучкой</t>
  </si>
  <si>
    <t>МБУ ДО "Калининская спортивная школа"-приобретение системного блока</t>
  </si>
  <si>
    <t>МБУ ФК Верхневолжье"-на организацию участия команды "Таланты глубинки" в фестивале "Искры Центр" в г. Донской Тульской области</t>
  </si>
  <si>
    <t>11 01</t>
  </si>
  <si>
    <t xml:space="preserve">  Нераспределенный остаток</t>
  </si>
  <si>
    <t>Дума Калининского муниципального округа Тверской области</t>
  </si>
  <si>
    <t>01 13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</si>
</sst>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\ ##0.00_-;\-* #\ ##0.00_-;_-* &quot;-&quot;??_-;_-@_-"/>
    <numFmt numFmtId="165" formatCode="0.0000000"/>
    <numFmt numFmtId="166" formatCode="#\ ##0"/>
    <numFmt numFmtId="167" formatCode="0.0"/>
    <numFmt numFmtId="168" formatCode="#\ ##0.0"/>
    <numFmt numFmtId="169" formatCode="#\ ##0.000"/>
    <numFmt numFmtId="170" formatCode="#\ ##0.0000"/>
    <numFmt numFmtId="171" formatCode="#\ ##0.00"/>
  </numFmts>
  <fonts count="16">
    <font>
      <sz val="10"/>
      <name val="Arial"/>
      <charset val="13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2" fontId="3" fillId="2" borderId="0" xfId="0" applyNumberFormat="1" applyFont="1" applyFill="1"/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right" vertical="top"/>
    </xf>
    <xf numFmtId="0" fontId="4" fillId="0" borderId="2" xfId="0" applyFont="1" applyFill="1" applyBorder="1" applyAlignment="1">
      <alignment horizontal="center" vertical="center" textRotation="90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2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textRotation="90" wrapText="1"/>
    </xf>
    <xf numFmtId="0" fontId="7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167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2" xfId="2" applyNumberFormat="1" applyFont="1" applyFill="1" applyBorder="1" applyAlignment="1">
      <alignment horizontal="center" vertical="center" wrapText="1"/>
    </xf>
    <xf numFmtId="167" fontId="4" fillId="0" borderId="2" xfId="2" applyNumberFormat="1" applyFont="1" applyFill="1" applyBorder="1" applyAlignment="1">
      <alignment horizontal="left" vertical="center" wrapText="1"/>
    </xf>
    <xf numFmtId="167" fontId="8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167" fontId="4" fillId="0" borderId="2" xfId="2" applyNumberFormat="1" applyFont="1" applyFill="1" applyBorder="1" applyAlignment="1">
      <alignment horizontal="left" vertical="top" wrapText="1"/>
    </xf>
    <xf numFmtId="0" fontId="9" fillId="0" borderId="2" xfId="0" applyFont="1" applyFill="1" applyBorder="1"/>
    <xf numFmtId="0" fontId="7" fillId="0" borderId="2" xfId="0" applyFont="1" applyFill="1" applyBorder="1" applyAlignment="1">
      <alignment horizontal="left" vertical="top" wrapText="1"/>
    </xf>
    <xf numFmtId="168" fontId="7" fillId="0" borderId="2" xfId="2" applyNumberFormat="1" applyFont="1" applyFill="1" applyBorder="1" applyAlignment="1">
      <alignment horizontal="center" vertical="center" wrapText="1"/>
    </xf>
    <xf numFmtId="2" fontId="7" fillId="0" borderId="2" xfId="2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/>
    <xf numFmtId="169" fontId="10" fillId="0" borderId="0" xfId="0" applyNumberFormat="1" applyFont="1" applyFill="1" applyBorder="1" applyAlignment="1">
      <alignment horizontal="center" vertical="center" wrapText="1"/>
    </xf>
    <xf numFmtId="170" fontId="1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Border="1"/>
    <xf numFmtId="168" fontId="11" fillId="0" borderId="0" xfId="2" applyNumberFormat="1" applyFont="1" applyFill="1" applyBorder="1" applyAlignment="1">
      <alignment horizontal="center" vertical="center" wrapText="1"/>
    </xf>
    <xf numFmtId="170" fontId="12" fillId="0" borderId="0" xfId="0" applyNumberFormat="1" applyFont="1" applyBorder="1"/>
    <xf numFmtId="170" fontId="11" fillId="0" borderId="0" xfId="2" applyNumberFormat="1" applyFont="1" applyFill="1" applyBorder="1" applyAlignment="1">
      <alignment horizontal="center" vertical="center" wrapText="1"/>
    </xf>
    <xf numFmtId="0" fontId="12" fillId="0" borderId="0" xfId="0" applyFont="1" applyBorder="1"/>
    <xf numFmtId="169" fontId="11" fillId="0" borderId="0" xfId="2" applyNumberFormat="1" applyFont="1" applyFill="1" applyBorder="1" applyAlignment="1">
      <alignment horizontal="center" vertical="center" wrapText="1"/>
    </xf>
    <xf numFmtId="171" fontId="11" fillId="0" borderId="0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/>
    <xf numFmtId="2" fontId="7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2" fontId="0" fillId="0" borderId="0" xfId="0" applyNumberFormat="1"/>
    <xf numFmtId="170" fontId="0" fillId="0" borderId="0" xfId="0" applyNumberFormat="1" applyBorder="1"/>
    <xf numFmtId="0" fontId="0" fillId="0" borderId="0" xfId="0" applyBorder="1"/>
    <xf numFmtId="170" fontId="14" fillId="0" borderId="0" xfId="0" applyNumberFormat="1" applyFont="1" applyBorder="1"/>
    <xf numFmtId="0" fontId="15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6"/>
  <sheetViews>
    <sheetView tabSelected="1" workbookViewId="0">
      <selection activeCell="I3" sqref="I3"/>
    </sheetView>
  </sheetViews>
  <sheetFormatPr defaultColWidth="9" defaultRowHeight="12.75"/>
  <cols>
    <col min="1" max="1" width="3.7109375" customWidth="1"/>
    <col min="2" max="2" width="42.140625" style="2" customWidth="1"/>
    <col min="3" max="3" width="16.5703125" style="3" customWidth="1"/>
    <col min="4" max="4" width="28.7109375" customWidth="1"/>
    <col min="5" max="5" width="10.28515625" customWidth="1"/>
    <col min="6" max="6" width="12.85546875" style="4" customWidth="1"/>
    <col min="7" max="7" width="15.28515625" style="4" customWidth="1"/>
    <col min="8" max="8" width="13" customWidth="1"/>
  </cols>
  <sheetData>
    <row r="1" spans="1:13" ht="109.5" customHeight="1">
      <c r="C1" s="5"/>
      <c r="D1" s="59" t="s">
        <v>0</v>
      </c>
      <c r="E1" s="60"/>
      <c r="F1" s="60"/>
      <c r="G1" s="60"/>
      <c r="H1" s="60"/>
      <c r="I1" s="6"/>
      <c r="J1" s="6"/>
      <c r="K1" s="6"/>
    </row>
    <row r="2" spans="1:13" ht="84" customHeight="1">
      <c r="A2" s="61" t="s">
        <v>1</v>
      </c>
      <c r="B2" s="61"/>
      <c r="C2" s="61"/>
      <c r="D2" s="61"/>
      <c r="E2" s="61"/>
      <c r="F2" s="62"/>
      <c r="G2" s="62"/>
      <c r="H2" s="63"/>
    </row>
    <row r="3" spans="1:13" s="1" customFormat="1" ht="117" customHeight="1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10" t="s">
        <v>8</v>
      </c>
      <c r="H3" s="9" t="s">
        <v>9</v>
      </c>
      <c r="M3" s="1" t="s">
        <v>10</v>
      </c>
    </row>
    <row r="4" spans="1:13" s="1" customFormat="1" ht="24" customHeight="1">
      <c r="A4" s="7"/>
      <c r="B4" s="64" t="s">
        <v>11</v>
      </c>
      <c r="C4" s="64"/>
      <c r="D4" s="64"/>
      <c r="E4" s="11"/>
      <c r="F4" s="12">
        <v>6000</v>
      </c>
      <c r="G4" s="12">
        <f t="shared" ref="G4:H4" si="0">G5+G40+G68</f>
        <v>5992.9255000000003</v>
      </c>
      <c r="H4" s="12">
        <f t="shared" si="0"/>
        <v>5952.3254999999999</v>
      </c>
      <c r="I4" s="32"/>
      <c r="J4" s="32"/>
    </row>
    <row r="5" spans="1:13" s="1" customFormat="1" ht="15.75">
      <c r="A5" s="13"/>
      <c r="B5" s="65" t="s">
        <v>12</v>
      </c>
      <c r="C5" s="65"/>
      <c r="D5" s="11"/>
      <c r="E5" s="11"/>
      <c r="F5" s="12">
        <f>F6+F7+F8+F9+F10+F11+F12+F13+F14+F15+F16+F17+F18+F19+F20+F21+F22+F23+F24+F25+F26+F27+F28+F29+F30+F31+F32+F33+F34+F35+F36+F37+F38+F39</f>
        <v>2802.28</v>
      </c>
      <c r="G5" s="12">
        <f t="shared" ref="G5:H5" si="1">G6+G7+G8+G9+G10+G11+G12+G13+G14+G15+G16+G17+G18+G19+G20+G21+G22+G23+G24+G25+G26+G27+G28+G29+G30+G31+G32+G33+G34+G35+G36+G37+G38+G39</f>
        <v>2802.279</v>
      </c>
      <c r="H5" s="12">
        <f t="shared" si="1"/>
        <v>2761.6790000000001</v>
      </c>
      <c r="I5" s="32"/>
      <c r="J5" s="32"/>
    </row>
    <row r="6" spans="1:13" s="1" customFormat="1" ht="93" customHeight="1">
      <c r="A6" s="15">
        <v>1</v>
      </c>
      <c r="B6" s="16" t="s">
        <v>13</v>
      </c>
      <c r="C6" s="15" t="s">
        <v>14</v>
      </c>
      <c r="D6" s="17" t="s">
        <v>15</v>
      </c>
      <c r="E6" s="18" t="s">
        <v>16</v>
      </c>
      <c r="F6" s="10">
        <v>80.900000000000006</v>
      </c>
      <c r="G6" s="19">
        <v>80.900000000000006</v>
      </c>
      <c r="H6" s="19">
        <v>80.900000000000006</v>
      </c>
      <c r="I6" s="33"/>
      <c r="J6" s="32"/>
    </row>
    <row r="7" spans="1:13" s="1" customFormat="1" ht="80.25" customHeight="1">
      <c r="A7" s="15">
        <v>2</v>
      </c>
      <c r="B7" s="16" t="s">
        <v>17</v>
      </c>
      <c r="C7" s="15" t="s">
        <v>18</v>
      </c>
      <c r="D7" s="20" t="s">
        <v>15</v>
      </c>
      <c r="E7" s="18" t="s">
        <v>16</v>
      </c>
      <c r="F7" s="10" t="s">
        <v>19</v>
      </c>
      <c r="G7" s="19">
        <v>50</v>
      </c>
      <c r="H7" s="19">
        <v>50</v>
      </c>
      <c r="I7" s="33"/>
      <c r="J7" s="32"/>
    </row>
    <row r="8" spans="1:13" s="1" customFormat="1" ht="85.5" customHeight="1">
      <c r="A8" s="15">
        <v>3</v>
      </c>
      <c r="B8" s="21" t="s">
        <v>20</v>
      </c>
      <c r="C8" s="15" t="s">
        <v>21</v>
      </c>
      <c r="D8" s="17" t="s">
        <v>15</v>
      </c>
      <c r="E8" s="18" t="s">
        <v>22</v>
      </c>
      <c r="F8" s="10">
        <v>66.8</v>
      </c>
      <c r="G8" s="19">
        <v>66.8</v>
      </c>
      <c r="H8" s="19">
        <v>66.8</v>
      </c>
      <c r="I8" s="32"/>
      <c r="J8" s="32"/>
    </row>
    <row r="9" spans="1:13" s="1" customFormat="1" ht="75.75" customHeight="1">
      <c r="A9" s="15">
        <v>4</v>
      </c>
      <c r="B9" s="16" t="s">
        <v>23</v>
      </c>
      <c r="C9" s="15" t="s">
        <v>24</v>
      </c>
      <c r="D9" s="17" t="s">
        <v>15</v>
      </c>
      <c r="E9" s="18" t="s">
        <v>22</v>
      </c>
      <c r="F9" s="10">
        <v>38.700000000000003</v>
      </c>
      <c r="G9" s="19">
        <v>38.700000000000003</v>
      </c>
      <c r="H9" s="19">
        <v>38.700000000000003</v>
      </c>
      <c r="I9" s="34"/>
      <c r="J9" s="32"/>
    </row>
    <row r="10" spans="1:13" s="1" customFormat="1" ht="78.75" customHeight="1">
      <c r="A10" s="15">
        <v>5</v>
      </c>
      <c r="B10" s="16" t="s">
        <v>25</v>
      </c>
      <c r="C10" s="17" t="s">
        <v>26</v>
      </c>
      <c r="D10" s="17" t="s">
        <v>15</v>
      </c>
      <c r="E10" s="18" t="s">
        <v>22</v>
      </c>
      <c r="F10" s="22">
        <v>54.9</v>
      </c>
      <c r="G10" s="19">
        <v>54.9</v>
      </c>
      <c r="H10" s="19">
        <v>54.9</v>
      </c>
      <c r="I10" s="35"/>
      <c r="J10" s="32"/>
    </row>
    <row r="11" spans="1:13" s="1" customFormat="1" ht="79.5" customHeight="1">
      <c r="A11" s="15">
        <v>6</v>
      </c>
      <c r="B11" s="16" t="s">
        <v>25</v>
      </c>
      <c r="C11" s="17" t="s">
        <v>27</v>
      </c>
      <c r="D11" s="17" t="s">
        <v>15</v>
      </c>
      <c r="E11" s="18" t="s">
        <v>22</v>
      </c>
      <c r="F11" s="22">
        <v>54.9</v>
      </c>
      <c r="G11" s="19">
        <v>54.9</v>
      </c>
      <c r="H11" s="19">
        <v>54.9</v>
      </c>
      <c r="I11" s="35"/>
      <c r="J11" s="32"/>
    </row>
    <row r="12" spans="1:13" s="1" customFormat="1" ht="80.25" customHeight="1">
      <c r="A12" s="15">
        <v>7</v>
      </c>
      <c r="B12" s="16" t="s">
        <v>28</v>
      </c>
      <c r="C12" s="17" t="s">
        <v>29</v>
      </c>
      <c r="D12" s="17" t="s">
        <v>15</v>
      </c>
      <c r="E12" s="18" t="s">
        <v>22</v>
      </c>
      <c r="F12" s="22">
        <v>47.4</v>
      </c>
      <c r="G12" s="19">
        <v>47.4</v>
      </c>
      <c r="H12" s="19">
        <v>47.4</v>
      </c>
      <c r="I12" s="35"/>
      <c r="J12" s="32"/>
    </row>
    <row r="13" spans="1:13" s="1" customFormat="1" ht="81" customHeight="1">
      <c r="A13" s="15">
        <v>8</v>
      </c>
      <c r="B13" s="16" t="s">
        <v>30</v>
      </c>
      <c r="C13" s="17" t="s">
        <v>31</v>
      </c>
      <c r="D13" s="17" t="s">
        <v>15</v>
      </c>
      <c r="E13" s="18" t="s">
        <v>22</v>
      </c>
      <c r="F13" s="22">
        <v>23.3</v>
      </c>
      <c r="G13" s="19">
        <v>23.3</v>
      </c>
      <c r="H13" s="19">
        <v>23.3</v>
      </c>
      <c r="I13" s="36"/>
      <c r="J13" s="32"/>
    </row>
    <row r="14" spans="1:13" s="1" customFormat="1" ht="78.75" customHeight="1">
      <c r="A14" s="15">
        <v>9</v>
      </c>
      <c r="B14" s="23" t="s">
        <v>32</v>
      </c>
      <c r="C14" s="17" t="s">
        <v>26</v>
      </c>
      <c r="D14" s="17" t="s">
        <v>15</v>
      </c>
      <c r="E14" s="18" t="s">
        <v>22</v>
      </c>
      <c r="F14" s="22">
        <v>56</v>
      </c>
      <c r="G14" s="19">
        <v>56</v>
      </c>
      <c r="H14" s="19">
        <v>56</v>
      </c>
      <c r="I14" s="35"/>
      <c r="J14" s="32"/>
    </row>
    <row r="15" spans="1:13" s="1" customFormat="1" ht="87" customHeight="1">
      <c r="A15" s="15">
        <v>10</v>
      </c>
      <c r="B15" s="23" t="s">
        <v>33</v>
      </c>
      <c r="C15" s="17" t="s">
        <v>34</v>
      </c>
      <c r="D15" s="17" t="s">
        <v>15</v>
      </c>
      <c r="E15" s="18" t="s">
        <v>22</v>
      </c>
      <c r="F15" s="22">
        <v>108</v>
      </c>
      <c r="G15" s="19">
        <v>108</v>
      </c>
      <c r="H15" s="19">
        <v>108</v>
      </c>
      <c r="I15" s="35"/>
      <c r="J15" s="32"/>
    </row>
    <row r="16" spans="1:13" s="1" customFormat="1" ht="82.5" customHeight="1">
      <c r="A16" s="15">
        <v>11</v>
      </c>
      <c r="B16" s="23" t="s">
        <v>35</v>
      </c>
      <c r="C16" s="17" t="s">
        <v>34</v>
      </c>
      <c r="D16" s="17" t="s">
        <v>15</v>
      </c>
      <c r="E16" s="18" t="s">
        <v>22</v>
      </c>
      <c r="F16" s="22">
        <v>139</v>
      </c>
      <c r="G16" s="19">
        <v>139</v>
      </c>
      <c r="H16" s="19">
        <v>139</v>
      </c>
      <c r="I16" s="35"/>
      <c r="J16" s="32"/>
    </row>
    <row r="17" spans="1:10" s="1" customFormat="1" ht="78.75">
      <c r="A17" s="15">
        <v>12</v>
      </c>
      <c r="B17" s="23" t="s">
        <v>36</v>
      </c>
      <c r="C17" s="17" t="s">
        <v>37</v>
      </c>
      <c r="D17" s="17" t="s">
        <v>15</v>
      </c>
      <c r="E17" s="18" t="s">
        <v>22</v>
      </c>
      <c r="F17" s="22">
        <v>80</v>
      </c>
      <c r="G17" s="19">
        <v>80</v>
      </c>
      <c r="H17" s="19">
        <v>80</v>
      </c>
      <c r="I17" s="35"/>
      <c r="J17" s="32"/>
    </row>
    <row r="18" spans="1:10" s="1" customFormat="1" ht="87" customHeight="1">
      <c r="A18" s="15">
        <v>13</v>
      </c>
      <c r="B18" s="23" t="s">
        <v>38</v>
      </c>
      <c r="C18" s="17" t="s">
        <v>29</v>
      </c>
      <c r="D18" s="17" t="s">
        <v>15</v>
      </c>
      <c r="E18" s="18" t="s">
        <v>22</v>
      </c>
      <c r="F18" s="22">
        <v>132</v>
      </c>
      <c r="G18" s="19">
        <v>132</v>
      </c>
      <c r="H18" s="19">
        <v>132</v>
      </c>
      <c r="I18" s="35"/>
      <c r="J18" s="32"/>
    </row>
    <row r="19" spans="1:10" s="1" customFormat="1" ht="83.25" customHeight="1">
      <c r="A19" s="9">
        <v>14</v>
      </c>
      <c r="B19" s="23" t="s">
        <v>39</v>
      </c>
      <c r="C19" s="17" t="s">
        <v>21</v>
      </c>
      <c r="D19" s="17" t="s">
        <v>15</v>
      </c>
      <c r="E19" s="18" t="s">
        <v>22</v>
      </c>
      <c r="F19" s="22">
        <v>81.599999999999994</v>
      </c>
      <c r="G19" s="19">
        <v>81.599999999999994</v>
      </c>
      <c r="H19" s="19">
        <v>81.599999999999994</v>
      </c>
      <c r="I19" s="35"/>
      <c r="J19" s="32"/>
    </row>
    <row r="20" spans="1:10" s="1" customFormat="1" ht="85.5" customHeight="1">
      <c r="A20" s="15">
        <v>15</v>
      </c>
      <c r="B20" s="23" t="s">
        <v>40</v>
      </c>
      <c r="C20" s="17" t="s">
        <v>24</v>
      </c>
      <c r="D20" s="17" t="s">
        <v>15</v>
      </c>
      <c r="E20" s="18" t="s">
        <v>22</v>
      </c>
      <c r="F20" s="22">
        <v>62.1</v>
      </c>
      <c r="G20" s="19">
        <v>62.1</v>
      </c>
      <c r="H20" s="19">
        <v>62.1</v>
      </c>
      <c r="I20" s="37"/>
      <c r="J20" s="32"/>
    </row>
    <row r="21" spans="1:10" s="1" customFormat="1" ht="77.25" customHeight="1">
      <c r="A21" s="15">
        <v>16</v>
      </c>
      <c r="B21" s="23" t="s">
        <v>41</v>
      </c>
      <c r="C21" s="24" t="s">
        <v>42</v>
      </c>
      <c r="D21" s="17" t="s">
        <v>15</v>
      </c>
      <c r="E21" s="18" t="s">
        <v>22</v>
      </c>
      <c r="F21" s="22">
        <v>40.5</v>
      </c>
      <c r="G21" s="19">
        <v>40.5</v>
      </c>
      <c r="H21" s="19">
        <v>0</v>
      </c>
      <c r="I21" s="37"/>
      <c r="J21" s="32"/>
    </row>
    <row r="22" spans="1:10" s="1" customFormat="1" ht="84" customHeight="1">
      <c r="A22" s="9">
        <v>17</v>
      </c>
      <c r="B22" s="23" t="s">
        <v>43</v>
      </c>
      <c r="C22" s="17" t="s">
        <v>44</v>
      </c>
      <c r="D22" s="17" t="s">
        <v>15</v>
      </c>
      <c r="E22" s="18" t="s">
        <v>22</v>
      </c>
      <c r="F22" s="22">
        <v>286</v>
      </c>
      <c r="G22" s="19">
        <v>286</v>
      </c>
      <c r="H22" s="19">
        <v>286</v>
      </c>
      <c r="I22" s="35"/>
      <c r="J22" s="32"/>
    </row>
    <row r="23" spans="1:10" s="1" customFormat="1" ht="84" customHeight="1">
      <c r="A23" s="25">
        <v>18</v>
      </c>
      <c r="B23" s="23" t="s">
        <v>45</v>
      </c>
      <c r="C23" s="17" t="s">
        <v>46</v>
      </c>
      <c r="D23" s="17" t="s">
        <v>15</v>
      </c>
      <c r="E23" s="18" t="s">
        <v>22</v>
      </c>
      <c r="F23" s="22">
        <f>4.4+1</f>
        <v>5.4</v>
      </c>
      <c r="G23" s="19">
        <f>4.4+1</f>
        <v>5.4</v>
      </c>
      <c r="H23" s="19">
        <v>5.4</v>
      </c>
      <c r="I23" s="35"/>
      <c r="J23" s="32"/>
    </row>
    <row r="24" spans="1:10" s="1" customFormat="1" ht="78.75" customHeight="1">
      <c r="A24" s="15">
        <v>19</v>
      </c>
      <c r="B24" s="23" t="s">
        <v>47</v>
      </c>
      <c r="C24" s="17" t="s">
        <v>24</v>
      </c>
      <c r="D24" s="17" t="s">
        <v>15</v>
      </c>
      <c r="E24" s="18" t="s">
        <v>22</v>
      </c>
      <c r="F24" s="22">
        <v>82.9</v>
      </c>
      <c r="G24" s="19">
        <v>82.9</v>
      </c>
      <c r="H24" s="19">
        <v>82.9</v>
      </c>
      <c r="I24" s="37"/>
      <c r="J24" s="32"/>
    </row>
    <row r="25" spans="1:10" s="1" customFormat="1" ht="81.75" customHeight="1">
      <c r="A25" s="25">
        <v>20</v>
      </c>
      <c r="B25" s="23" t="s">
        <v>48</v>
      </c>
      <c r="C25" s="17" t="s">
        <v>49</v>
      </c>
      <c r="D25" s="17" t="s">
        <v>15</v>
      </c>
      <c r="E25" s="18" t="s">
        <v>22</v>
      </c>
      <c r="F25" s="22">
        <v>116.59</v>
      </c>
      <c r="G25" s="19">
        <f>89.089+27.5</f>
        <v>116.589</v>
      </c>
      <c r="H25" s="19">
        <v>116.589</v>
      </c>
      <c r="I25" s="38"/>
      <c r="J25" s="32"/>
    </row>
    <row r="26" spans="1:10" s="1" customFormat="1" ht="75.75" customHeight="1">
      <c r="A26" s="25">
        <v>21</v>
      </c>
      <c r="B26" s="23" t="s">
        <v>50</v>
      </c>
      <c r="C26" s="17" t="s">
        <v>27</v>
      </c>
      <c r="D26" s="17" t="s">
        <v>15</v>
      </c>
      <c r="E26" s="18" t="s">
        <v>22</v>
      </c>
      <c r="F26" s="22">
        <v>47.7</v>
      </c>
      <c r="G26" s="19">
        <v>47.7</v>
      </c>
      <c r="H26" s="19">
        <v>47.7</v>
      </c>
      <c r="I26" s="35"/>
      <c r="J26" s="32"/>
    </row>
    <row r="27" spans="1:10" s="1" customFormat="1" ht="81" customHeight="1">
      <c r="A27" s="25">
        <v>22</v>
      </c>
      <c r="B27" s="23" t="s">
        <v>51</v>
      </c>
      <c r="C27" s="24" t="s">
        <v>42</v>
      </c>
      <c r="D27" s="17" t="s">
        <v>15</v>
      </c>
      <c r="E27" s="18" t="s">
        <v>22</v>
      </c>
      <c r="F27" s="22">
        <v>125.39</v>
      </c>
      <c r="G27" s="19">
        <v>125.39</v>
      </c>
      <c r="H27" s="19">
        <v>125.39</v>
      </c>
      <c r="I27" s="35"/>
      <c r="J27" s="32"/>
    </row>
    <row r="28" spans="1:10" s="1" customFormat="1" ht="84" customHeight="1">
      <c r="A28" s="25">
        <v>23</v>
      </c>
      <c r="B28" s="23" t="s">
        <v>52</v>
      </c>
      <c r="C28" s="17" t="s">
        <v>26</v>
      </c>
      <c r="D28" s="17" t="s">
        <v>15</v>
      </c>
      <c r="E28" s="18" t="s">
        <v>22</v>
      </c>
      <c r="F28" s="22">
        <v>50</v>
      </c>
      <c r="G28" s="19">
        <v>50</v>
      </c>
      <c r="H28" s="19">
        <v>50</v>
      </c>
      <c r="I28" s="35"/>
      <c r="J28" s="32"/>
    </row>
    <row r="29" spans="1:10" s="1" customFormat="1" ht="80.25" customHeight="1">
      <c r="A29" s="25">
        <v>24</v>
      </c>
      <c r="B29" s="26" t="s">
        <v>53</v>
      </c>
      <c r="C29" s="17" t="s">
        <v>29</v>
      </c>
      <c r="D29" s="20" t="s">
        <v>15</v>
      </c>
      <c r="E29" s="18" t="s">
        <v>22</v>
      </c>
      <c r="F29" s="22">
        <v>54</v>
      </c>
      <c r="G29" s="19">
        <v>54</v>
      </c>
      <c r="H29" s="19">
        <v>54</v>
      </c>
      <c r="I29" s="35"/>
      <c r="J29" s="32"/>
    </row>
    <row r="30" spans="1:10" s="1" customFormat="1" ht="98.25" customHeight="1">
      <c r="A30" s="25">
        <v>25</v>
      </c>
      <c r="B30" s="21" t="s">
        <v>54</v>
      </c>
      <c r="C30" s="17" t="s">
        <v>55</v>
      </c>
      <c r="D30" s="17" t="s">
        <v>15</v>
      </c>
      <c r="E30" s="18" t="s">
        <v>22</v>
      </c>
      <c r="F30" s="22">
        <v>121.2</v>
      </c>
      <c r="G30" s="19">
        <v>121.2</v>
      </c>
      <c r="H30" s="19">
        <v>121.2</v>
      </c>
      <c r="I30" s="37"/>
      <c r="J30" s="39"/>
    </row>
    <row r="31" spans="1:10" s="1" customFormat="1" ht="81" customHeight="1">
      <c r="A31" s="27">
        <v>26</v>
      </c>
      <c r="B31" s="21" t="s">
        <v>56</v>
      </c>
      <c r="C31" s="17" t="s">
        <v>57</v>
      </c>
      <c r="D31" s="17" t="s">
        <v>15</v>
      </c>
      <c r="E31" s="18" t="s">
        <v>22</v>
      </c>
      <c r="F31" s="22">
        <v>100</v>
      </c>
      <c r="G31" s="19">
        <v>100</v>
      </c>
      <c r="H31" s="19">
        <v>100</v>
      </c>
      <c r="I31" s="35"/>
      <c r="J31" s="32"/>
    </row>
    <row r="32" spans="1:10" s="1" customFormat="1" ht="97.5" customHeight="1">
      <c r="A32" s="27">
        <v>27</v>
      </c>
      <c r="B32" s="26" t="s">
        <v>58</v>
      </c>
      <c r="C32" s="17" t="s">
        <v>31</v>
      </c>
      <c r="D32" s="17" t="s">
        <v>15</v>
      </c>
      <c r="E32" s="18" t="s">
        <v>22</v>
      </c>
      <c r="F32" s="22">
        <v>200</v>
      </c>
      <c r="G32" s="19">
        <v>200</v>
      </c>
      <c r="H32" s="19">
        <v>200</v>
      </c>
      <c r="I32" s="35"/>
      <c r="J32" s="32"/>
    </row>
    <row r="33" spans="1:10" s="1" customFormat="1" ht="81" customHeight="1">
      <c r="A33" s="25">
        <v>28</v>
      </c>
      <c r="B33" s="16" t="s">
        <v>59</v>
      </c>
      <c r="C33" s="17" t="s">
        <v>14</v>
      </c>
      <c r="D33" s="17" t="s">
        <v>15</v>
      </c>
      <c r="E33" s="18" t="s">
        <v>22</v>
      </c>
      <c r="F33" s="22">
        <v>105.1</v>
      </c>
      <c r="G33" s="19">
        <v>105.1</v>
      </c>
      <c r="H33" s="19">
        <v>105</v>
      </c>
      <c r="I33" s="40"/>
      <c r="J33" s="32"/>
    </row>
    <row r="34" spans="1:10" s="1" customFormat="1" ht="81" customHeight="1">
      <c r="A34" s="25">
        <v>29</v>
      </c>
      <c r="B34" s="16" t="s">
        <v>60</v>
      </c>
      <c r="C34" s="17" t="s">
        <v>21</v>
      </c>
      <c r="D34" s="17" t="s">
        <v>15</v>
      </c>
      <c r="E34" s="18" t="s">
        <v>22</v>
      </c>
      <c r="F34" s="22">
        <v>3.7</v>
      </c>
      <c r="G34" s="19">
        <v>3.7</v>
      </c>
      <c r="H34" s="19">
        <v>3.7</v>
      </c>
      <c r="I34" s="40"/>
      <c r="J34" s="32"/>
    </row>
    <row r="35" spans="1:10" s="1" customFormat="1" ht="77.25" customHeight="1">
      <c r="A35" s="25">
        <v>30</v>
      </c>
      <c r="B35" s="23" t="s">
        <v>61</v>
      </c>
      <c r="C35" s="17" t="s">
        <v>62</v>
      </c>
      <c r="D35" s="17" t="s">
        <v>15</v>
      </c>
      <c r="E35" s="18" t="s">
        <v>22</v>
      </c>
      <c r="F35" s="22">
        <v>197.3</v>
      </c>
      <c r="G35" s="19">
        <v>197.3</v>
      </c>
      <c r="H35" s="19">
        <v>197.3</v>
      </c>
      <c r="I35" s="35"/>
      <c r="J35" s="32"/>
    </row>
    <row r="36" spans="1:10" s="1" customFormat="1" ht="83.25" customHeight="1">
      <c r="A36" s="25">
        <v>31</v>
      </c>
      <c r="B36" s="23" t="s">
        <v>63</v>
      </c>
      <c r="C36" s="17" t="s">
        <v>27</v>
      </c>
      <c r="D36" s="20" t="s">
        <v>15</v>
      </c>
      <c r="E36" s="18" t="s">
        <v>22</v>
      </c>
      <c r="F36" s="22">
        <f>21</f>
        <v>21</v>
      </c>
      <c r="G36" s="19">
        <v>21</v>
      </c>
      <c r="H36" s="19">
        <v>21</v>
      </c>
      <c r="I36" s="35"/>
      <c r="J36" s="32"/>
    </row>
    <row r="37" spans="1:10" s="1" customFormat="1" ht="81.75" customHeight="1">
      <c r="A37" s="25">
        <v>32</v>
      </c>
      <c r="B37" s="23" t="s">
        <v>64</v>
      </c>
      <c r="C37" s="17" t="s">
        <v>37</v>
      </c>
      <c r="D37" s="20" t="s">
        <v>15</v>
      </c>
      <c r="E37" s="18" t="s">
        <v>22</v>
      </c>
      <c r="F37" s="22">
        <f>82</f>
        <v>82</v>
      </c>
      <c r="G37" s="19">
        <v>82</v>
      </c>
      <c r="H37" s="19">
        <v>82</v>
      </c>
      <c r="I37" s="35"/>
      <c r="J37" s="32"/>
    </row>
    <row r="38" spans="1:10" s="1" customFormat="1" ht="82.5" customHeight="1">
      <c r="A38" s="25">
        <v>33</v>
      </c>
      <c r="B38" s="23" t="s">
        <v>65</v>
      </c>
      <c r="C38" s="17" t="s">
        <v>26</v>
      </c>
      <c r="D38" s="20" t="s">
        <v>15</v>
      </c>
      <c r="E38" s="18" t="s">
        <v>22</v>
      </c>
      <c r="F38" s="22">
        <f>18</f>
        <v>18</v>
      </c>
      <c r="G38" s="19">
        <v>18</v>
      </c>
      <c r="H38" s="19">
        <v>18</v>
      </c>
      <c r="I38" s="35"/>
      <c r="J38" s="32"/>
    </row>
    <row r="39" spans="1:10" s="1" customFormat="1" ht="82.5" customHeight="1">
      <c r="A39" s="25">
        <v>34</v>
      </c>
      <c r="B39" s="23" t="s">
        <v>66</v>
      </c>
      <c r="C39" s="17" t="s">
        <v>31</v>
      </c>
      <c r="D39" s="20" t="s">
        <v>15</v>
      </c>
      <c r="E39" s="18" t="s">
        <v>67</v>
      </c>
      <c r="F39" s="22">
        <v>69.900000000000006</v>
      </c>
      <c r="G39" s="19">
        <v>69.900000000000006</v>
      </c>
      <c r="H39" s="19">
        <v>69.900000000000006</v>
      </c>
      <c r="I39" s="35"/>
      <c r="J39" s="32"/>
    </row>
    <row r="40" spans="1:10" s="1" customFormat="1" ht="24" customHeight="1">
      <c r="A40" s="15"/>
      <c r="B40" s="28" t="s">
        <v>68</v>
      </c>
      <c r="C40" s="17"/>
      <c r="D40" s="20"/>
      <c r="E40" s="18"/>
      <c r="F40" s="29">
        <f>SUM(F41:F67)</f>
        <v>2888.1464999999998</v>
      </c>
      <c r="G40" s="30">
        <f t="shared" ref="G40:H40" si="2">SUM(G41:G67)</f>
        <v>2888.1464999999998</v>
      </c>
      <c r="H40" s="30">
        <f t="shared" si="2"/>
        <v>2888.1464999999998</v>
      </c>
      <c r="I40" s="35"/>
      <c r="J40" s="32"/>
    </row>
    <row r="41" spans="1:10" s="1" customFormat="1" ht="99.75" customHeight="1">
      <c r="A41" s="15">
        <v>1</v>
      </c>
      <c r="B41" s="16" t="s">
        <v>69</v>
      </c>
      <c r="C41" s="17" t="s">
        <v>70</v>
      </c>
      <c r="D41" s="20" t="s">
        <v>71</v>
      </c>
      <c r="E41" s="18" t="s">
        <v>72</v>
      </c>
      <c r="F41" s="22">
        <v>169.1</v>
      </c>
      <c r="G41" s="22">
        <v>169.1</v>
      </c>
      <c r="H41" s="22">
        <v>169.1</v>
      </c>
      <c r="I41" s="35"/>
      <c r="J41" s="32"/>
    </row>
    <row r="42" spans="1:10" s="1" customFormat="1" ht="96.75" customHeight="1">
      <c r="A42" s="15">
        <v>2</v>
      </c>
      <c r="B42" s="16" t="s">
        <v>73</v>
      </c>
      <c r="C42" s="17" t="s">
        <v>70</v>
      </c>
      <c r="D42" s="20" t="s">
        <v>71</v>
      </c>
      <c r="E42" s="18" t="s">
        <v>72</v>
      </c>
      <c r="F42" s="22">
        <v>130</v>
      </c>
      <c r="G42" s="22">
        <v>130</v>
      </c>
      <c r="H42" s="22">
        <v>130</v>
      </c>
      <c r="I42" s="35"/>
      <c r="J42" s="32"/>
    </row>
    <row r="43" spans="1:10" s="1" customFormat="1" ht="81" customHeight="1">
      <c r="A43" s="15">
        <v>3</v>
      </c>
      <c r="B43" s="21" t="s">
        <v>74</v>
      </c>
      <c r="C43" s="17" t="s">
        <v>75</v>
      </c>
      <c r="D43" s="20" t="s">
        <v>71</v>
      </c>
      <c r="E43" s="18" t="s">
        <v>72</v>
      </c>
      <c r="F43" s="22">
        <v>200</v>
      </c>
      <c r="G43" s="22">
        <v>200</v>
      </c>
      <c r="H43" s="22">
        <v>200</v>
      </c>
      <c r="I43" s="35"/>
      <c r="J43" s="32"/>
    </row>
    <row r="44" spans="1:10" s="1" customFormat="1" ht="96" customHeight="1">
      <c r="A44" s="15">
        <v>4</v>
      </c>
      <c r="B44" s="21" t="s">
        <v>76</v>
      </c>
      <c r="C44" s="17" t="s">
        <v>75</v>
      </c>
      <c r="D44" s="20" t="s">
        <v>71</v>
      </c>
      <c r="E44" s="18" t="s">
        <v>72</v>
      </c>
      <c r="F44" s="22">
        <v>100</v>
      </c>
      <c r="G44" s="22">
        <v>100</v>
      </c>
      <c r="H44" s="22">
        <v>100</v>
      </c>
      <c r="I44" s="35"/>
      <c r="J44" s="32"/>
    </row>
    <row r="45" spans="1:10" s="1" customFormat="1" ht="79.5" customHeight="1">
      <c r="A45" s="15">
        <v>5</v>
      </c>
      <c r="B45" s="21" t="s">
        <v>77</v>
      </c>
      <c r="C45" s="17" t="s">
        <v>27</v>
      </c>
      <c r="D45" s="20" t="s">
        <v>71</v>
      </c>
      <c r="E45" s="18" t="s">
        <v>72</v>
      </c>
      <c r="F45" s="22">
        <v>16.79</v>
      </c>
      <c r="G45" s="22">
        <v>16.79</v>
      </c>
      <c r="H45" s="22">
        <v>16.79</v>
      </c>
      <c r="I45" s="35"/>
      <c r="J45" s="32"/>
    </row>
    <row r="46" spans="1:10" s="1" customFormat="1" ht="97.5" customHeight="1">
      <c r="A46" s="15">
        <v>6</v>
      </c>
      <c r="B46" s="21" t="s">
        <v>78</v>
      </c>
      <c r="C46" s="17" t="s">
        <v>79</v>
      </c>
      <c r="D46" s="20" t="s">
        <v>71</v>
      </c>
      <c r="E46" s="18" t="s">
        <v>72</v>
      </c>
      <c r="F46" s="22">
        <v>94.6905</v>
      </c>
      <c r="G46" s="22">
        <v>94.6905</v>
      </c>
      <c r="H46" s="22">
        <v>94.6905</v>
      </c>
      <c r="I46" s="36"/>
      <c r="J46" s="32"/>
    </row>
    <row r="47" spans="1:10" s="1" customFormat="1" ht="114" customHeight="1">
      <c r="A47" s="15">
        <v>7</v>
      </c>
      <c r="B47" s="21" t="s">
        <v>80</v>
      </c>
      <c r="C47" s="17" t="s">
        <v>18</v>
      </c>
      <c r="D47" s="20" t="s">
        <v>71</v>
      </c>
      <c r="E47" s="18" t="s">
        <v>72</v>
      </c>
      <c r="F47" s="22">
        <v>185</v>
      </c>
      <c r="G47" s="22">
        <v>185</v>
      </c>
      <c r="H47" s="22">
        <v>185</v>
      </c>
      <c r="I47" s="36"/>
      <c r="J47" s="32"/>
    </row>
    <row r="48" spans="1:10" s="1" customFormat="1" ht="93.75" customHeight="1">
      <c r="A48" s="15">
        <v>8</v>
      </c>
      <c r="B48" s="21" t="s">
        <v>81</v>
      </c>
      <c r="C48" s="17" t="s">
        <v>31</v>
      </c>
      <c r="D48" s="20" t="s">
        <v>71</v>
      </c>
      <c r="E48" s="18" t="s">
        <v>72</v>
      </c>
      <c r="F48" s="22">
        <v>8</v>
      </c>
      <c r="G48" s="22">
        <v>8</v>
      </c>
      <c r="H48" s="22">
        <v>8</v>
      </c>
      <c r="I48" s="36"/>
      <c r="J48" s="32"/>
    </row>
    <row r="49" spans="1:10" s="1" customFormat="1" ht="99.75" customHeight="1">
      <c r="A49" s="15">
        <v>9</v>
      </c>
      <c r="B49" s="21" t="s">
        <v>82</v>
      </c>
      <c r="C49" s="17" t="s">
        <v>62</v>
      </c>
      <c r="D49" s="20" t="s">
        <v>71</v>
      </c>
      <c r="E49" s="18" t="s">
        <v>72</v>
      </c>
      <c r="F49" s="22">
        <f>75.9+25.59</f>
        <v>101.49</v>
      </c>
      <c r="G49" s="22">
        <f>75.9+25.59</f>
        <v>101.49</v>
      </c>
      <c r="H49" s="22">
        <f>75.9+25.59</f>
        <v>101.49</v>
      </c>
      <c r="I49" s="37"/>
      <c r="J49" s="32"/>
    </row>
    <row r="50" spans="1:10" s="1" customFormat="1" ht="97.5" customHeight="1">
      <c r="A50" s="15">
        <v>10</v>
      </c>
      <c r="B50" s="21" t="s">
        <v>83</v>
      </c>
      <c r="C50" s="17" t="s">
        <v>14</v>
      </c>
      <c r="D50" s="20" t="s">
        <v>71</v>
      </c>
      <c r="E50" s="18" t="s">
        <v>72</v>
      </c>
      <c r="F50" s="22">
        <v>113.89</v>
      </c>
      <c r="G50" s="22">
        <v>113.89</v>
      </c>
      <c r="H50" s="22">
        <v>113.89</v>
      </c>
      <c r="I50" s="35"/>
      <c r="J50" s="32"/>
    </row>
    <row r="51" spans="1:10" s="1" customFormat="1" ht="99" customHeight="1">
      <c r="A51" s="15">
        <v>11</v>
      </c>
      <c r="B51" s="21" t="s">
        <v>84</v>
      </c>
      <c r="C51" s="17" t="s">
        <v>37</v>
      </c>
      <c r="D51" s="20" t="s">
        <v>71</v>
      </c>
      <c r="E51" s="18" t="s">
        <v>72</v>
      </c>
      <c r="F51" s="22">
        <v>109.9</v>
      </c>
      <c r="G51" s="22">
        <v>109.9</v>
      </c>
      <c r="H51" s="22">
        <v>109.9</v>
      </c>
      <c r="I51" s="35"/>
      <c r="J51" s="32"/>
    </row>
    <row r="52" spans="1:10" s="1" customFormat="1" ht="98.25" customHeight="1">
      <c r="A52" s="15">
        <v>12</v>
      </c>
      <c r="B52" s="21" t="s">
        <v>85</v>
      </c>
      <c r="C52" s="15" t="s">
        <v>55</v>
      </c>
      <c r="D52" s="20" t="s">
        <v>71</v>
      </c>
      <c r="E52" s="18" t="s">
        <v>72</v>
      </c>
      <c r="F52" s="31">
        <f>98.9+22</f>
        <v>120.9</v>
      </c>
      <c r="G52" s="31">
        <v>120.9</v>
      </c>
      <c r="H52" s="31">
        <v>120.9</v>
      </c>
      <c r="I52" s="37"/>
      <c r="J52" s="32"/>
    </row>
    <row r="53" spans="1:10" s="1" customFormat="1" ht="98.25" customHeight="1">
      <c r="A53" s="15">
        <v>13</v>
      </c>
      <c r="B53" s="21" t="s">
        <v>86</v>
      </c>
      <c r="C53" s="17" t="s">
        <v>57</v>
      </c>
      <c r="D53" s="20" t="s">
        <v>71</v>
      </c>
      <c r="E53" s="18" t="s">
        <v>72</v>
      </c>
      <c r="F53" s="22">
        <f>168.4+31</f>
        <v>199.4</v>
      </c>
      <c r="G53" s="22">
        <v>199.4</v>
      </c>
      <c r="H53" s="22">
        <v>199.4</v>
      </c>
      <c r="I53" s="37"/>
      <c r="J53" s="32"/>
    </row>
    <row r="54" spans="1:10" s="1" customFormat="1" ht="94.5" customHeight="1">
      <c r="A54" s="15">
        <v>14</v>
      </c>
      <c r="B54" s="16" t="s">
        <v>87</v>
      </c>
      <c r="C54" s="17" t="s">
        <v>34</v>
      </c>
      <c r="D54" s="20" t="s">
        <v>71</v>
      </c>
      <c r="E54" s="18" t="s">
        <v>72</v>
      </c>
      <c r="F54" s="22">
        <v>50</v>
      </c>
      <c r="G54" s="22">
        <v>50</v>
      </c>
      <c r="H54" s="22">
        <v>50</v>
      </c>
      <c r="I54" s="37"/>
      <c r="J54" s="32"/>
    </row>
    <row r="55" spans="1:10" s="1" customFormat="1" ht="99.75" customHeight="1">
      <c r="A55" s="15">
        <v>15</v>
      </c>
      <c r="B55" s="16" t="s">
        <v>88</v>
      </c>
      <c r="C55" s="17" t="s">
        <v>18</v>
      </c>
      <c r="D55" s="20" t="s">
        <v>71</v>
      </c>
      <c r="E55" s="18" t="s">
        <v>72</v>
      </c>
      <c r="F55" s="22">
        <v>65</v>
      </c>
      <c r="G55" s="22">
        <v>65</v>
      </c>
      <c r="H55" s="22">
        <v>65</v>
      </c>
      <c r="I55" s="37"/>
      <c r="J55" s="32"/>
    </row>
    <row r="56" spans="1:10" s="1" customFormat="1" ht="92.25" customHeight="1">
      <c r="A56" s="15">
        <v>16</v>
      </c>
      <c r="B56" s="16" t="s">
        <v>89</v>
      </c>
      <c r="C56" s="17" t="s">
        <v>79</v>
      </c>
      <c r="D56" s="20" t="s">
        <v>71</v>
      </c>
      <c r="E56" s="18" t="s">
        <v>72</v>
      </c>
      <c r="F56" s="22">
        <v>205.3</v>
      </c>
      <c r="G56" s="22">
        <v>205.3</v>
      </c>
      <c r="H56" s="22">
        <v>205.3</v>
      </c>
      <c r="I56" s="37"/>
      <c r="J56" s="32"/>
    </row>
    <row r="57" spans="1:10" s="1" customFormat="1" ht="100.5" customHeight="1">
      <c r="A57" s="25">
        <v>17</v>
      </c>
      <c r="B57" s="21" t="s">
        <v>90</v>
      </c>
      <c r="C57" s="17" t="s">
        <v>46</v>
      </c>
      <c r="D57" s="20" t="s">
        <v>71</v>
      </c>
      <c r="E57" s="18" t="s">
        <v>72</v>
      </c>
      <c r="F57" s="22">
        <v>295</v>
      </c>
      <c r="G57" s="22">
        <v>295</v>
      </c>
      <c r="H57" s="22">
        <v>295</v>
      </c>
      <c r="I57" s="35"/>
      <c r="J57" s="32"/>
    </row>
    <row r="58" spans="1:10" s="1" customFormat="1" ht="97.5" customHeight="1">
      <c r="A58" s="25">
        <v>18</v>
      </c>
      <c r="B58" s="16" t="s">
        <v>91</v>
      </c>
      <c r="C58" s="17" t="s">
        <v>21</v>
      </c>
      <c r="D58" s="20" t="s">
        <v>71</v>
      </c>
      <c r="E58" s="18" t="s">
        <v>72</v>
      </c>
      <c r="F58" s="22">
        <v>100</v>
      </c>
      <c r="G58" s="22">
        <v>100</v>
      </c>
      <c r="H58" s="22">
        <v>100</v>
      </c>
      <c r="I58" s="35"/>
      <c r="J58" s="32"/>
    </row>
    <row r="59" spans="1:10" s="1" customFormat="1" ht="99" customHeight="1">
      <c r="A59" s="15">
        <v>19</v>
      </c>
      <c r="B59" s="16" t="s">
        <v>92</v>
      </c>
      <c r="C59" s="17" t="s">
        <v>24</v>
      </c>
      <c r="D59" s="20" t="s">
        <v>71</v>
      </c>
      <c r="E59" s="18" t="s">
        <v>72</v>
      </c>
      <c r="F59" s="22">
        <v>116</v>
      </c>
      <c r="G59" s="22">
        <v>116</v>
      </c>
      <c r="H59" s="22">
        <v>116</v>
      </c>
      <c r="I59" s="37"/>
      <c r="J59" s="32"/>
    </row>
    <row r="60" spans="1:10" s="1" customFormat="1" ht="94.5" customHeight="1">
      <c r="A60" s="15">
        <v>20</v>
      </c>
      <c r="B60" s="21" t="s">
        <v>93</v>
      </c>
      <c r="C60" s="17" t="s">
        <v>49</v>
      </c>
      <c r="D60" s="20" t="s">
        <v>71</v>
      </c>
      <c r="E60" s="18" t="s">
        <v>72</v>
      </c>
      <c r="F60" s="22">
        <v>182.91</v>
      </c>
      <c r="G60" s="22">
        <v>182.91</v>
      </c>
      <c r="H60" s="22">
        <v>182.91</v>
      </c>
      <c r="I60" s="38"/>
      <c r="J60" s="32"/>
    </row>
    <row r="61" spans="1:10" s="1" customFormat="1" ht="96.75" customHeight="1">
      <c r="A61" s="15">
        <v>21</v>
      </c>
      <c r="B61" s="21" t="s">
        <v>93</v>
      </c>
      <c r="C61" s="24" t="s">
        <v>42</v>
      </c>
      <c r="D61" s="20" t="s">
        <v>71</v>
      </c>
      <c r="E61" s="18" t="s">
        <v>72</v>
      </c>
      <c r="F61" s="22">
        <v>14</v>
      </c>
      <c r="G61" s="22">
        <v>14</v>
      </c>
      <c r="H61" s="22">
        <v>14</v>
      </c>
      <c r="I61" s="38"/>
      <c r="J61" s="32"/>
    </row>
    <row r="62" spans="1:10" s="1" customFormat="1" ht="94.5" customHeight="1">
      <c r="A62" s="15">
        <v>22</v>
      </c>
      <c r="B62" s="21" t="s">
        <v>94</v>
      </c>
      <c r="C62" s="17" t="s">
        <v>21</v>
      </c>
      <c r="D62" s="20" t="s">
        <v>71</v>
      </c>
      <c r="E62" s="18" t="s">
        <v>72</v>
      </c>
      <c r="F62" s="22">
        <v>10</v>
      </c>
      <c r="G62" s="22">
        <v>10</v>
      </c>
      <c r="H62" s="22">
        <v>10</v>
      </c>
      <c r="I62" s="38"/>
      <c r="J62" s="32"/>
    </row>
    <row r="63" spans="1:10" s="1" customFormat="1" ht="94.5" customHeight="1">
      <c r="A63" s="15">
        <v>24</v>
      </c>
      <c r="B63" s="21" t="s">
        <v>95</v>
      </c>
      <c r="C63" s="17" t="s">
        <v>44</v>
      </c>
      <c r="D63" s="20" t="s">
        <v>71</v>
      </c>
      <c r="E63" s="18" t="s">
        <v>72</v>
      </c>
      <c r="F63" s="22">
        <v>14</v>
      </c>
      <c r="G63" s="22">
        <v>14</v>
      </c>
      <c r="H63" s="22">
        <v>14</v>
      </c>
      <c r="I63" s="38"/>
      <c r="J63" s="32"/>
    </row>
    <row r="64" spans="1:10" s="1" customFormat="1" ht="93" customHeight="1">
      <c r="A64" s="15">
        <v>25</v>
      </c>
      <c r="B64" s="21" t="s">
        <v>96</v>
      </c>
      <c r="C64" s="17" t="s">
        <v>55</v>
      </c>
      <c r="D64" s="20" t="s">
        <v>71</v>
      </c>
      <c r="E64" s="18" t="s">
        <v>72</v>
      </c>
      <c r="F64" s="22">
        <f>9.19+48.64</f>
        <v>57.83</v>
      </c>
      <c r="G64" s="22">
        <f>9.19+48.64</f>
        <v>57.83</v>
      </c>
      <c r="H64" s="22">
        <f>9.19+48.64</f>
        <v>57.83</v>
      </c>
      <c r="I64" s="41"/>
      <c r="J64" s="32"/>
    </row>
    <row r="65" spans="1:10" s="1" customFormat="1" ht="114" customHeight="1">
      <c r="A65" s="15">
        <v>26</v>
      </c>
      <c r="B65" s="21" t="s">
        <v>97</v>
      </c>
      <c r="C65" s="17" t="s">
        <v>26</v>
      </c>
      <c r="D65" s="20" t="s">
        <v>71</v>
      </c>
      <c r="E65" s="18" t="s">
        <v>72</v>
      </c>
      <c r="F65" s="22">
        <v>120.946</v>
      </c>
      <c r="G65" s="22">
        <v>120.946</v>
      </c>
      <c r="H65" s="22">
        <v>120.946</v>
      </c>
      <c r="I65" s="41"/>
      <c r="J65" s="32"/>
    </row>
    <row r="66" spans="1:10" s="1" customFormat="1" ht="98.25" customHeight="1">
      <c r="A66" s="15">
        <v>27</v>
      </c>
      <c r="B66" s="16" t="s">
        <v>98</v>
      </c>
      <c r="C66" s="17" t="s">
        <v>27</v>
      </c>
      <c r="D66" s="20" t="s">
        <v>71</v>
      </c>
      <c r="E66" s="18" t="s">
        <v>72</v>
      </c>
      <c r="F66" s="22">
        <v>80</v>
      </c>
      <c r="G66" s="22">
        <v>80</v>
      </c>
      <c r="H66" s="22">
        <v>80</v>
      </c>
      <c r="I66" s="41"/>
      <c r="J66" s="32"/>
    </row>
    <row r="67" spans="1:10" s="1" customFormat="1" ht="100.5" customHeight="1">
      <c r="A67" s="15">
        <v>28</v>
      </c>
      <c r="B67" s="16" t="s">
        <v>99</v>
      </c>
      <c r="C67" s="17" t="s">
        <v>37</v>
      </c>
      <c r="D67" s="20" t="s">
        <v>71</v>
      </c>
      <c r="E67" s="18" t="s">
        <v>72</v>
      </c>
      <c r="F67" s="22">
        <v>28</v>
      </c>
      <c r="G67" s="22">
        <v>28</v>
      </c>
      <c r="H67" s="22">
        <v>28</v>
      </c>
      <c r="I67" s="41"/>
      <c r="J67" s="32"/>
    </row>
    <row r="68" spans="1:10" ht="20.25" customHeight="1">
      <c r="A68" s="15"/>
      <c r="B68" s="14" t="s">
        <v>100</v>
      </c>
      <c r="C68" s="42"/>
      <c r="D68" s="42"/>
      <c r="E68" s="42"/>
      <c r="F68" s="43">
        <f>F69+F70+F71+F72</f>
        <v>302.5</v>
      </c>
      <c r="G68" s="43">
        <f t="shared" ref="G68:H68" si="3">G69+G70+G71+G72</f>
        <v>302.5</v>
      </c>
      <c r="H68" s="43">
        <f t="shared" si="3"/>
        <v>302.5</v>
      </c>
      <c r="I68" s="54"/>
      <c r="J68" s="55"/>
    </row>
    <row r="69" spans="1:10" ht="78.75" customHeight="1">
      <c r="A69" s="9">
        <v>1</v>
      </c>
      <c r="B69" s="23" t="s">
        <v>101</v>
      </c>
      <c r="C69" s="17" t="s">
        <v>29</v>
      </c>
      <c r="D69" s="17" t="s">
        <v>15</v>
      </c>
      <c r="E69" s="18" t="s">
        <v>102</v>
      </c>
      <c r="F69" s="22">
        <v>66</v>
      </c>
      <c r="G69" s="22">
        <v>66</v>
      </c>
      <c r="H69" s="10">
        <v>66</v>
      </c>
      <c r="I69" s="54"/>
      <c r="J69" s="55"/>
    </row>
    <row r="70" spans="1:10" ht="89.25" customHeight="1">
      <c r="A70" s="9">
        <v>2</v>
      </c>
      <c r="B70" s="23" t="s">
        <v>103</v>
      </c>
      <c r="C70" s="17" t="s">
        <v>27</v>
      </c>
      <c r="D70" s="17" t="s">
        <v>15</v>
      </c>
      <c r="E70" s="18" t="s">
        <v>102</v>
      </c>
      <c r="F70" s="22">
        <v>79.5</v>
      </c>
      <c r="G70" s="22">
        <v>79.5</v>
      </c>
      <c r="H70" s="10">
        <v>79.5</v>
      </c>
      <c r="I70" s="54"/>
      <c r="J70" s="55"/>
    </row>
    <row r="71" spans="1:10" ht="83.25" customHeight="1">
      <c r="A71" s="9">
        <v>3</v>
      </c>
      <c r="B71" s="23" t="s">
        <v>104</v>
      </c>
      <c r="C71" s="17" t="s">
        <v>21</v>
      </c>
      <c r="D71" s="17" t="s">
        <v>15</v>
      </c>
      <c r="E71" s="18" t="s">
        <v>102</v>
      </c>
      <c r="F71" s="22">
        <v>37</v>
      </c>
      <c r="G71" s="22">
        <v>37</v>
      </c>
      <c r="H71" s="10">
        <v>37</v>
      </c>
      <c r="I71" s="56"/>
      <c r="J71" s="55"/>
    </row>
    <row r="72" spans="1:10" ht="94.5" customHeight="1">
      <c r="A72" s="44">
        <v>4</v>
      </c>
      <c r="B72" s="58" t="s">
        <v>105</v>
      </c>
      <c r="C72" s="45" t="s">
        <v>42</v>
      </c>
      <c r="D72" s="20" t="s">
        <v>71</v>
      </c>
      <c r="E72" s="18" t="s">
        <v>106</v>
      </c>
      <c r="F72" s="22">
        <v>120</v>
      </c>
      <c r="G72" s="46">
        <v>120</v>
      </c>
      <c r="H72" s="46">
        <v>120</v>
      </c>
      <c r="I72" s="55"/>
      <c r="J72" s="55"/>
    </row>
    <row r="73" spans="1:10" ht="54" customHeight="1">
      <c r="B73" s="47" t="s">
        <v>107</v>
      </c>
      <c r="C73" s="48"/>
      <c r="D73" s="49" t="s">
        <v>108</v>
      </c>
      <c r="E73" s="50" t="s">
        <v>109</v>
      </c>
      <c r="F73" s="51">
        <f>F4-G4</f>
        <v>7.0744999999997198</v>
      </c>
      <c r="G73" s="51">
        <v>0</v>
      </c>
      <c r="H73" s="51">
        <v>0</v>
      </c>
      <c r="I73" s="55"/>
      <c r="J73" s="55"/>
    </row>
    <row r="74" spans="1:10" ht="15">
      <c r="B74" s="52"/>
      <c r="C74"/>
      <c r="F74" s="53"/>
      <c r="G74" s="53"/>
      <c r="I74" s="55"/>
      <c r="J74" s="55"/>
    </row>
    <row r="75" spans="1:10" ht="15">
      <c r="B75" s="52"/>
      <c r="C75"/>
      <c r="F75" s="53"/>
      <c r="G75" s="53"/>
      <c r="I75" s="55"/>
      <c r="J75" s="55"/>
    </row>
    <row r="76" spans="1:10" ht="15">
      <c r="B76" s="52"/>
      <c r="C76"/>
      <c r="F76" s="53"/>
      <c r="G76" s="53"/>
      <c r="I76" s="55"/>
      <c r="J76" s="55"/>
    </row>
    <row r="77" spans="1:10" ht="15">
      <c r="B77" s="52"/>
      <c r="C77"/>
      <c r="F77" s="53"/>
      <c r="G77" s="53"/>
      <c r="I77" s="55"/>
      <c r="J77" s="55"/>
    </row>
    <row r="78" spans="1:10" ht="15">
      <c r="B78" s="52"/>
      <c r="C78"/>
      <c r="F78" s="53"/>
      <c r="G78" s="53"/>
      <c r="I78" s="55"/>
      <c r="J78" s="55"/>
    </row>
    <row r="79" spans="1:10" ht="15">
      <c r="B79" s="52"/>
      <c r="C79"/>
      <c r="F79" s="53"/>
      <c r="G79" s="53"/>
      <c r="I79" s="55"/>
      <c r="J79" s="55"/>
    </row>
    <row r="80" spans="1:10" ht="15">
      <c r="B80" s="52"/>
      <c r="C80"/>
      <c r="F80" s="53"/>
      <c r="G80" s="53"/>
      <c r="I80" s="55"/>
      <c r="J80" s="55"/>
    </row>
    <row r="81" spans="2:10" ht="15">
      <c r="B81" s="52"/>
      <c r="C81"/>
      <c r="F81" s="53"/>
      <c r="G81" s="53"/>
      <c r="I81" s="55"/>
      <c r="J81" s="55"/>
    </row>
    <row r="82" spans="2:10" ht="15">
      <c r="B82" s="52"/>
      <c r="C82"/>
      <c r="F82" s="53"/>
      <c r="G82" s="53"/>
      <c r="I82" s="55"/>
      <c r="J82" s="55"/>
    </row>
    <row r="83" spans="2:10" ht="15">
      <c r="B83" s="52"/>
      <c r="C83"/>
      <c r="F83" s="53"/>
      <c r="G83" s="53"/>
      <c r="I83" s="55"/>
      <c r="J83" s="55"/>
    </row>
    <row r="84" spans="2:10" ht="15">
      <c r="B84" s="52"/>
      <c r="C84"/>
      <c r="F84" s="53"/>
      <c r="G84" s="53"/>
      <c r="I84" s="55"/>
      <c r="J84" s="55"/>
    </row>
    <row r="85" spans="2:10" ht="15">
      <c r="B85" s="52"/>
      <c r="C85"/>
      <c r="F85" s="53"/>
      <c r="G85" s="53"/>
      <c r="I85" s="55"/>
      <c r="J85" s="55"/>
    </row>
    <row r="86" spans="2:10" ht="15">
      <c r="B86" s="52"/>
      <c r="C86"/>
      <c r="F86" s="53"/>
      <c r="G86" s="53"/>
      <c r="I86" s="55"/>
      <c r="J86" s="55"/>
    </row>
    <row r="87" spans="2:10" ht="15">
      <c r="B87" s="52"/>
      <c r="C87"/>
      <c r="F87" s="53"/>
      <c r="G87" s="53"/>
      <c r="I87" s="55"/>
      <c r="J87" s="55"/>
    </row>
    <row r="88" spans="2:10" ht="15">
      <c r="B88" s="52"/>
      <c r="C88"/>
      <c r="F88" s="53"/>
      <c r="G88" s="53"/>
      <c r="I88" s="55"/>
      <c r="J88" s="55"/>
    </row>
    <row r="89" spans="2:10" ht="15">
      <c r="B89" s="52"/>
      <c r="C89"/>
      <c r="F89" s="53"/>
      <c r="G89" s="53"/>
      <c r="I89" s="55"/>
      <c r="J89" s="55"/>
    </row>
    <row r="90" spans="2:10" ht="15">
      <c r="B90" s="52"/>
      <c r="C90"/>
      <c r="F90" s="53"/>
      <c r="G90" s="53"/>
      <c r="I90" s="55"/>
      <c r="J90" s="55"/>
    </row>
    <row r="91" spans="2:10" ht="15">
      <c r="B91" s="52"/>
      <c r="C91"/>
      <c r="F91" s="53"/>
      <c r="G91" s="53"/>
      <c r="I91" s="55"/>
      <c r="J91" s="55"/>
    </row>
    <row r="92" spans="2:10" ht="15">
      <c r="B92" s="52"/>
      <c r="C92"/>
      <c r="F92" s="53"/>
      <c r="G92" s="53"/>
      <c r="I92" s="55"/>
      <c r="J92" s="55"/>
    </row>
    <row r="93" spans="2:10" ht="15">
      <c r="B93" s="52"/>
      <c r="C93"/>
      <c r="F93" s="53"/>
      <c r="G93" s="53"/>
    </row>
    <row r="94" spans="2:10" ht="15">
      <c r="B94" s="52"/>
      <c r="C94"/>
      <c r="F94" s="53"/>
      <c r="G94" s="53"/>
    </row>
    <row r="95" spans="2:10" ht="15">
      <c r="B95" s="52"/>
      <c r="C95"/>
      <c r="F95" s="53"/>
      <c r="G95" s="53"/>
    </row>
    <row r="96" spans="2:10" ht="15">
      <c r="B96" s="52"/>
      <c r="C96"/>
      <c r="F96" s="53"/>
      <c r="G96" s="53"/>
    </row>
    <row r="97" spans="2:7" ht="15">
      <c r="B97" s="52"/>
      <c r="C97"/>
      <c r="F97" s="53"/>
      <c r="G97" s="53"/>
    </row>
    <row r="98" spans="2:7" ht="15">
      <c r="B98" s="52"/>
      <c r="C98"/>
      <c r="F98" s="53"/>
      <c r="G98" s="53"/>
    </row>
    <row r="99" spans="2:7" ht="15">
      <c r="B99" s="52"/>
      <c r="C99"/>
      <c r="F99" s="53"/>
      <c r="G99" s="53"/>
    </row>
    <row r="100" spans="2:7" ht="15">
      <c r="B100" s="52"/>
      <c r="C100"/>
      <c r="F100" s="53"/>
      <c r="G100" s="53"/>
    </row>
    <row r="101" spans="2:7" ht="15">
      <c r="B101" s="52"/>
      <c r="C101"/>
      <c r="F101" s="53"/>
      <c r="G101" s="53"/>
    </row>
    <row r="102" spans="2:7" ht="15">
      <c r="B102" s="52"/>
      <c r="C102"/>
      <c r="F102" s="53"/>
      <c r="G102" s="53"/>
    </row>
    <row r="103" spans="2:7" ht="15">
      <c r="B103" s="52"/>
      <c r="C103"/>
      <c r="F103" s="53"/>
      <c r="G103" s="53"/>
    </row>
    <row r="104" spans="2:7" ht="15">
      <c r="B104" s="52"/>
      <c r="C104"/>
      <c r="F104" s="53"/>
      <c r="G104" s="53"/>
    </row>
    <row r="105" spans="2:7" ht="15">
      <c r="B105" s="52"/>
      <c r="C105"/>
      <c r="F105" s="53"/>
      <c r="G105" s="53"/>
    </row>
    <row r="106" spans="2:7" ht="15">
      <c r="B106" s="52"/>
      <c r="C106"/>
      <c r="F106" s="53"/>
      <c r="G106" s="53"/>
    </row>
    <row r="107" spans="2:7" ht="15">
      <c r="B107" s="52"/>
      <c r="C107"/>
      <c r="F107" s="53"/>
      <c r="G107" s="53"/>
    </row>
    <row r="108" spans="2:7" ht="15">
      <c r="B108" s="52"/>
      <c r="C108"/>
      <c r="F108" s="53"/>
      <c r="G108" s="53"/>
    </row>
    <row r="109" spans="2:7" ht="15">
      <c r="B109" s="52"/>
      <c r="C109"/>
      <c r="F109" s="53"/>
      <c r="G109" s="53"/>
    </row>
    <row r="110" spans="2:7" ht="15">
      <c r="B110" s="52"/>
      <c r="C110"/>
      <c r="F110" s="53"/>
      <c r="G110" s="53"/>
    </row>
    <row r="111" spans="2:7" ht="15">
      <c r="B111" s="52"/>
      <c r="C111"/>
      <c r="F111" s="53"/>
      <c r="G111" s="53"/>
    </row>
    <row r="112" spans="2:7" ht="15">
      <c r="B112" s="52"/>
      <c r="C112"/>
      <c r="F112" s="53"/>
      <c r="G112" s="53"/>
    </row>
    <row r="113" spans="2:7" ht="15">
      <c r="B113" s="52"/>
      <c r="C113"/>
      <c r="F113" s="53"/>
      <c r="G113" s="53"/>
    </row>
    <row r="114" spans="2:7" ht="15">
      <c r="B114" s="52"/>
      <c r="C114"/>
      <c r="F114" s="53"/>
      <c r="G114" s="53"/>
    </row>
    <row r="115" spans="2:7" ht="15">
      <c r="B115" s="52"/>
      <c r="C115"/>
      <c r="F115" s="53"/>
      <c r="G115" s="53"/>
    </row>
    <row r="116" spans="2:7" ht="15">
      <c r="B116" s="52"/>
      <c r="C116"/>
      <c r="F116" s="53"/>
      <c r="G116" s="53"/>
    </row>
    <row r="117" spans="2:7" ht="15">
      <c r="B117" s="52"/>
      <c r="C117"/>
      <c r="F117" s="53"/>
      <c r="G117" s="53"/>
    </row>
    <row r="118" spans="2:7" ht="15">
      <c r="B118" s="52"/>
      <c r="C118"/>
      <c r="F118" s="53"/>
      <c r="G118" s="53"/>
    </row>
    <row r="119" spans="2:7" ht="15">
      <c r="B119" s="52"/>
      <c r="C119"/>
      <c r="F119" s="53"/>
      <c r="G119" s="53"/>
    </row>
    <row r="120" spans="2:7" ht="15">
      <c r="B120" s="52"/>
      <c r="C120"/>
      <c r="F120" s="53"/>
      <c r="G120" s="53"/>
    </row>
    <row r="121" spans="2:7" ht="15">
      <c r="B121" s="52"/>
      <c r="C121"/>
      <c r="F121" s="53"/>
      <c r="G121" s="53"/>
    </row>
    <row r="122" spans="2:7" ht="15">
      <c r="B122" s="52"/>
      <c r="C122"/>
      <c r="F122" s="53"/>
      <c r="G122" s="53"/>
    </row>
    <row r="123" spans="2:7" ht="15">
      <c r="B123" s="52"/>
      <c r="C123"/>
      <c r="F123" s="53"/>
      <c r="G123" s="53"/>
    </row>
    <row r="124" spans="2:7" ht="15">
      <c r="B124" s="52"/>
      <c r="C124"/>
      <c r="F124" s="53"/>
      <c r="G124" s="53"/>
    </row>
    <row r="125" spans="2:7" ht="15">
      <c r="B125" s="52"/>
      <c r="C125"/>
      <c r="F125" s="53"/>
      <c r="G125" s="53"/>
    </row>
    <row r="126" spans="2:7" ht="15">
      <c r="B126" s="52"/>
      <c r="C126"/>
      <c r="F126" s="53"/>
      <c r="G126" s="53"/>
    </row>
    <row r="127" spans="2:7" ht="15">
      <c r="B127" s="52"/>
      <c r="C127"/>
      <c r="F127" s="53"/>
      <c r="G127" s="53"/>
    </row>
    <row r="128" spans="2:7" ht="15">
      <c r="B128" s="52"/>
      <c r="C128"/>
      <c r="F128" s="53"/>
      <c r="G128" s="53"/>
    </row>
    <row r="129" spans="2:7" ht="15">
      <c r="B129" s="52"/>
      <c r="C129"/>
      <c r="F129" s="53"/>
      <c r="G129" s="53"/>
    </row>
    <row r="130" spans="2:7" ht="15">
      <c r="B130" s="52"/>
      <c r="C130"/>
      <c r="F130" s="53"/>
      <c r="G130" s="53"/>
    </row>
    <row r="131" spans="2:7" ht="15">
      <c r="B131" s="52"/>
      <c r="C131"/>
      <c r="F131" s="53"/>
      <c r="G131" s="53"/>
    </row>
    <row r="132" spans="2:7" ht="15">
      <c r="B132" s="52"/>
      <c r="C132"/>
      <c r="F132" s="53"/>
      <c r="G132" s="53"/>
    </row>
    <row r="133" spans="2:7" ht="15">
      <c r="B133" s="52"/>
      <c r="C133"/>
      <c r="F133" s="53"/>
      <c r="G133" s="53"/>
    </row>
    <row r="134" spans="2:7" ht="15">
      <c r="B134" s="52"/>
      <c r="C134"/>
      <c r="F134" s="53"/>
      <c r="G134" s="53"/>
    </row>
    <row r="135" spans="2:7" ht="15">
      <c r="B135" s="52"/>
      <c r="C135"/>
      <c r="F135" s="53"/>
      <c r="G135" s="53"/>
    </row>
    <row r="136" spans="2:7" ht="15">
      <c r="B136" s="52"/>
      <c r="C136"/>
      <c r="F136" s="53"/>
      <c r="G136" s="53"/>
    </row>
    <row r="137" spans="2:7" ht="15">
      <c r="B137" s="52"/>
      <c r="C137"/>
      <c r="F137" s="53"/>
      <c r="G137" s="53"/>
    </row>
    <row r="138" spans="2:7" ht="15">
      <c r="B138" s="52"/>
      <c r="C138"/>
      <c r="F138" s="53"/>
      <c r="G138" s="53"/>
    </row>
    <row r="139" spans="2:7" ht="15">
      <c r="B139" s="52"/>
      <c r="C139"/>
      <c r="F139" s="53"/>
      <c r="G139" s="53"/>
    </row>
    <row r="140" spans="2:7" ht="15">
      <c r="B140" s="52"/>
      <c r="C140"/>
      <c r="F140" s="53"/>
      <c r="G140" s="53"/>
    </row>
    <row r="141" spans="2:7" ht="15">
      <c r="B141" s="52"/>
      <c r="C141"/>
      <c r="F141" s="53"/>
      <c r="G141" s="53"/>
    </row>
    <row r="142" spans="2:7" ht="15">
      <c r="B142" s="52"/>
      <c r="C142"/>
      <c r="F142" s="53"/>
      <c r="G142" s="53"/>
    </row>
    <row r="143" spans="2:7" ht="15">
      <c r="B143" s="52"/>
      <c r="C143"/>
      <c r="F143" s="53"/>
      <c r="G143" s="53"/>
    </row>
    <row r="144" spans="2:7" ht="15">
      <c r="B144" s="52"/>
      <c r="C144"/>
      <c r="F144" s="53"/>
      <c r="G144" s="53"/>
    </row>
    <row r="145" spans="2:7" ht="15">
      <c r="B145" s="52"/>
      <c r="C145"/>
      <c r="F145" s="53"/>
      <c r="G145" s="53"/>
    </row>
    <row r="146" spans="2:7" ht="15">
      <c r="B146" s="52"/>
      <c r="C146"/>
      <c r="F146" s="53"/>
      <c r="G146" s="53"/>
    </row>
    <row r="147" spans="2:7" ht="15">
      <c r="B147" s="52"/>
      <c r="C147"/>
      <c r="F147" s="53"/>
      <c r="G147" s="53"/>
    </row>
    <row r="148" spans="2:7" ht="15">
      <c r="B148" s="52"/>
      <c r="C148"/>
      <c r="F148" s="53"/>
      <c r="G148" s="53"/>
    </row>
    <row r="149" spans="2:7" ht="15">
      <c r="B149" s="52"/>
      <c r="C149"/>
      <c r="F149" s="53"/>
      <c r="G149" s="53"/>
    </row>
    <row r="150" spans="2:7" ht="15">
      <c r="B150" s="52"/>
      <c r="C150"/>
      <c r="F150" s="53"/>
      <c r="G150" s="53"/>
    </row>
    <row r="151" spans="2:7" ht="15">
      <c r="B151" s="52"/>
      <c r="C151"/>
      <c r="F151" s="53"/>
      <c r="G151" s="53"/>
    </row>
    <row r="152" spans="2:7" ht="15">
      <c r="B152" s="52"/>
      <c r="C152"/>
      <c r="F152" s="53"/>
      <c r="G152" s="53"/>
    </row>
    <row r="153" spans="2:7" ht="15">
      <c r="B153" s="52"/>
      <c r="C153"/>
      <c r="F153" s="53"/>
      <c r="G153" s="53"/>
    </row>
    <row r="154" spans="2:7" ht="15">
      <c r="B154" s="52"/>
      <c r="C154"/>
      <c r="F154" s="53"/>
      <c r="G154" s="53"/>
    </row>
    <row r="155" spans="2:7" ht="15">
      <c r="B155" s="52"/>
      <c r="C155"/>
      <c r="F155" s="53"/>
      <c r="G155" s="53"/>
    </row>
    <row r="156" spans="2:7" ht="15">
      <c r="B156" s="52"/>
      <c r="C156"/>
      <c r="F156" s="53"/>
      <c r="G156" s="53"/>
    </row>
    <row r="157" spans="2:7" ht="15">
      <c r="B157" s="52"/>
      <c r="C157"/>
      <c r="F157" s="53"/>
      <c r="G157" s="53"/>
    </row>
    <row r="158" spans="2:7" ht="15">
      <c r="B158" s="52"/>
      <c r="C158"/>
      <c r="F158" s="53"/>
      <c r="G158" s="53"/>
    </row>
    <row r="159" spans="2:7" ht="15">
      <c r="B159" s="52"/>
      <c r="C159"/>
      <c r="F159" s="53"/>
      <c r="G159" s="53"/>
    </row>
    <row r="160" spans="2:7" ht="15">
      <c r="B160" s="52"/>
      <c r="C160"/>
      <c r="F160" s="53"/>
      <c r="G160" s="53"/>
    </row>
    <row r="161" spans="2:7" ht="15">
      <c r="B161" s="52"/>
      <c r="C161"/>
      <c r="F161" s="53"/>
      <c r="G161" s="53"/>
    </row>
    <row r="162" spans="2:7" ht="15">
      <c r="B162" s="52"/>
      <c r="C162"/>
      <c r="F162" s="53"/>
      <c r="G162" s="53"/>
    </row>
    <row r="163" spans="2:7" ht="15">
      <c r="B163" s="52"/>
      <c r="C163"/>
      <c r="F163" s="53"/>
      <c r="G163" s="53"/>
    </row>
    <row r="164" spans="2:7" ht="15">
      <c r="B164" s="52"/>
      <c r="C164"/>
      <c r="F164" s="53"/>
      <c r="G164" s="53"/>
    </row>
    <row r="165" spans="2:7" ht="15">
      <c r="B165" s="52"/>
      <c r="C165"/>
      <c r="F165" s="53"/>
      <c r="G165" s="53"/>
    </row>
    <row r="166" spans="2:7" ht="15">
      <c r="B166" s="52"/>
      <c r="C166"/>
      <c r="F166" s="53"/>
      <c r="G166" s="53"/>
    </row>
    <row r="167" spans="2:7" ht="15">
      <c r="B167" s="52"/>
      <c r="C167"/>
      <c r="F167" s="53"/>
      <c r="G167" s="53"/>
    </row>
    <row r="168" spans="2:7" ht="15">
      <c r="B168" s="52"/>
      <c r="C168"/>
      <c r="F168" s="53"/>
      <c r="G168" s="53"/>
    </row>
    <row r="169" spans="2:7" ht="15">
      <c r="B169" s="52"/>
      <c r="C169"/>
      <c r="F169" s="53"/>
      <c r="G169" s="53"/>
    </row>
    <row r="170" spans="2:7" ht="15">
      <c r="B170" s="52"/>
      <c r="C170"/>
      <c r="F170" s="53"/>
      <c r="G170" s="53"/>
    </row>
    <row r="171" spans="2:7" ht="15">
      <c r="B171" s="52"/>
      <c r="C171"/>
      <c r="F171" s="53"/>
      <c r="G171" s="53"/>
    </row>
    <row r="172" spans="2:7" ht="15">
      <c r="B172" s="52"/>
      <c r="C172"/>
      <c r="F172" s="53"/>
      <c r="G172" s="53"/>
    </row>
    <row r="173" spans="2:7" ht="15">
      <c r="B173" s="52"/>
      <c r="C173"/>
      <c r="F173" s="53"/>
      <c r="G173" s="53"/>
    </row>
    <row r="174" spans="2:7" ht="15">
      <c r="B174" s="52"/>
      <c r="C174"/>
      <c r="F174" s="53"/>
      <c r="G174" s="53"/>
    </row>
    <row r="175" spans="2:7" ht="15">
      <c r="B175" s="52"/>
      <c r="C175"/>
      <c r="F175" s="53"/>
      <c r="G175" s="53"/>
    </row>
    <row r="176" spans="2:7" ht="15">
      <c r="B176" s="52"/>
      <c r="C176"/>
      <c r="F176" s="53"/>
      <c r="G176" s="53"/>
    </row>
    <row r="177" spans="2:7" ht="15">
      <c r="B177" s="52"/>
      <c r="C177"/>
      <c r="F177" s="53"/>
      <c r="G177" s="53"/>
    </row>
    <row r="178" spans="2:7" ht="15">
      <c r="B178" s="52"/>
      <c r="C178"/>
      <c r="F178" s="53"/>
      <c r="G178" s="53"/>
    </row>
    <row r="179" spans="2:7" ht="15">
      <c r="B179" s="52"/>
      <c r="C179"/>
      <c r="F179" s="53"/>
      <c r="G179" s="53"/>
    </row>
    <row r="180" spans="2:7" ht="15">
      <c r="B180" s="52"/>
      <c r="C180"/>
      <c r="F180" s="53"/>
      <c r="G180" s="53"/>
    </row>
    <row r="181" spans="2:7" ht="15">
      <c r="B181" s="52"/>
      <c r="C181"/>
      <c r="F181" s="53"/>
      <c r="G181" s="53"/>
    </row>
    <row r="182" spans="2:7" ht="15">
      <c r="B182" s="52"/>
      <c r="C182"/>
      <c r="F182" s="53"/>
      <c r="G182" s="53"/>
    </row>
    <row r="183" spans="2:7" ht="15">
      <c r="B183" s="52"/>
      <c r="C183"/>
      <c r="F183" s="53"/>
      <c r="G183" s="53"/>
    </row>
    <row r="184" spans="2:7" ht="15">
      <c r="B184" s="52"/>
      <c r="C184"/>
      <c r="F184" s="53"/>
      <c r="G184" s="53"/>
    </row>
    <row r="185" spans="2:7" ht="15">
      <c r="B185" s="52"/>
      <c r="C185"/>
      <c r="F185" s="53"/>
      <c r="G185" s="53"/>
    </row>
    <row r="186" spans="2:7" ht="15">
      <c r="B186" s="52"/>
      <c r="C186"/>
      <c r="F186" s="53"/>
      <c r="G186" s="53"/>
    </row>
    <row r="187" spans="2:7" ht="15">
      <c r="B187" s="52"/>
      <c r="C187"/>
      <c r="F187" s="53"/>
      <c r="G187" s="53"/>
    </row>
    <row r="188" spans="2:7" ht="15">
      <c r="B188" s="52"/>
      <c r="C188"/>
      <c r="F188" s="53"/>
      <c r="G188" s="53"/>
    </row>
    <row r="189" spans="2:7" ht="15">
      <c r="B189" s="52"/>
      <c r="C189"/>
      <c r="F189" s="53"/>
      <c r="G189" s="53"/>
    </row>
    <row r="190" spans="2:7" ht="15">
      <c r="B190" s="52"/>
      <c r="C190"/>
      <c r="F190" s="53"/>
      <c r="G190" s="53"/>
    </row>
    <row r="191" spans="2:7" ht="15">
      <c r="B191" s="52"/>
      <c r="C191"/>
      <c r="F191" s="53"/>
      <c r="G191" s="53"/>
    </row>
    <row r="192" spans="2:7" ht="15">
      <c r="B192" s="52"/>
      <c r="C192"/>
      <c r="F192" s="53"/>
      <c r="G192" s="53"/>
    </row>
    <row r="193" spans="2:7" ht="15">
      <c r="B193" s="52"/>
      <c r="C193"/>
      <c r="F193" s="53"/>
      <c r="G193" s="53"/>
    </row>
    <row r="194" spans="2:7" ht="15">
      <c r="B194" s="52"/>
      <c r="C194"/>
      <c r="F194" s="53"/>
      <c r="G194" s="53"/>
    </row>
    <row r="195" spans="2:7" ht="15">
      <c r="B195" s="52"/>
      <c r="C195"/>
      <c r="F195" s="53"/>
      <c r="G195" s="53"/>
    </row>
    <row r="196" spans="2:7" ht="15">
      <c r="B196" s="52"/>
      <c r="C196"/>
      <c r="F196" s="53"/>
      <c r="G196" s="53"/>
    </row>
    <row r="197" spans="2:7" ht="15">
      <c r="B197" s="52"/>
      <c r="C197"/>
      <c r="F197" s="53"/>
      <c r="G197" s="53"/>
    </row>
    <row r="198" spans="2:7" ht="15">
      <c r="B198" s="52"/>
      <c r="C198"/>
      <c r="F198" s="53"/>
      <c r="G198" s="53"/>
    </row>
    <row r="199" spans="2:7" ht="15">
      <c r="B199" s="52"/>
      <c r="C199"/>
      <c r="F199" s="53"/>
      <c r="G199" s="53"/>
    </row>
    <row r="200" spans="2:7" ht="15">
      <c r="B200" s="52"/>
      <c r="C200"/>
      <c r="F200" s="53"/>
      <c r="G200" s="53"/>
    </row>
    <row r="201" spans="2:7" ht="15">
      <c r="B201" s="52"/>
      <c r="C201"/>
      <c r="F201" s="53"/>
      <c r="G201" s="53"/>
    </row>
    <row r="202" spans="2:7" ht="15">
      <c r="B202" s="52"/>
      <c r="C202"/>
      <c r="F202" s="53"/>
      <c r="G202" s="53"/>
    </row>
    <row r="203" spans="2:7" ht="15">
      <c r="B203" s="52"/>
      <c r="C203"/>
      <c r="F203" s="53"/>
      <c r="G203" s="53"/>
    </row>
    <row r="204" spans="2:7" ht="15">
      <c r="B204" s="52"/>
      <c r="C204"/>
      <c r="F204" s="53"/>
      <c r="G204" s="53"/>
    </row>
    <row r="205" spans="2:7" ht="15">
      <c r="B205" s="52"/>
      <c r="C205"/>
      <c r="F205" s="53"/>
      <c r="G205" s="53"/>
    </row>
    <row r="206" spans="2:7" ht="15">
      <c r="B206" s="52"/>
      <c r="C206"/>
      <c r="F206" s="53"/>
      <c r="G206" s="53"/>
    </row>
    <row r="207" spans="2:7" ht="15">
      <c r="B207" s="52"/>
      <c r="C207"/>
      <c r="F207" s="53"/>
      <c r="G207" s="53"/>
    </row>
    <row r="208" spans="2:7" ht="15">
      <c r="B208" s="52"/>
      <c r="C208"/>
      <c r="F208" s="53"/>
      <c r="G208" s="53"/>
    </row>
    <row r="209" spans="2:7" ht="15">
      <c r="B209" s="52"/>
      <c r="C209"/>
      <c r="F209" s="53"/>
      <c r="G209" s="53"/>
    </row>
    <row r="210" spans="2:7" ht="15">
      <c r="B210" s="52"/>
      <c r="C210"/>
      <c r="F210" s="53"/>
      <c r="G210" s="53"/>
    </row>
    <row r="211" spans="2:7" ht="15">
      <c r="B211" s="52"/>
      <c r="C211"/>
      <c r="F211" s="53"/>
      <c r="G211" s="53"/>
    </row>
    <row r="212" spans="2:7" ht="15">
      <c r="B212" s="52"/>
      <c r="C212"/>
      <c r="F212" s="53"/>
      <c r="G212" s="53"/>
    </row>
    <row r="213" spans="2:7" ht="15">
      <c r="B213" s="52"/>
      <c r="C213"/>
      <c r="F213" s="53"/>
      <c r="G213" s="53"/>
    </row>
    <row r="214" spans="2:7" ht="15">
      <c r="B214" s="52"/>
      <c r="C214"/>
      <c r="F214" s="53"/>
      <c r="G214" s="53"/>
    </row>
    <row r="215" spans="2:7" ht="15">
      <c r="B215" s="52"/>
      <c r="C215"/>
      <c r="F215" s="53"/>
      <c r="G215" s="53"/>
    </row>
    <row r="216" spans="2:7" ht="15">
      <c r="B216" s="52"/>
      <c r="C216"/>
      <c r="F216" s="53"/>
      <c r="G216" s="53"/>
    </row>
    <row r="217" spans="2:7" ht="15">
      <c r="B217" s="52"/>
      <c r="C217"/>
      <c r="F217" s="53"/>
      <c r="G217" s="53"/>
    </row>
    <row r="218" spans="2:7" ht="15">
      <c r="B218" s="52"/>
      <c r="C218"/>
      <c r="F218" s="53"/>
      <c r="G218" s="53"/>
    </row>
    <row r="219" spans="2:7" ht="15">
      <c r="B219" s="52"/>
      <c r="C219"/>
      <c r="F219" s="53"/>
      <c r="G219" s="53"/>
    </row>
    <row r="220" spans="2:7" ht="15">
      <c r="B220" s="52"/>
      <c r="C220"/>
      <c r="F220" s="53"/>
      <c r="G220" s="53"/>
    </row>
    <row r="221" spans="2:7" ht="15">
      <c r="B221" s="52"/>
      <c r="C221"/>
      <c r="F221" s="53"/>
      <c r="G221" s="53"/>
    </row>
    <row r="222" spans="2:7" ht="15">
      <c r="B222" s="52"/>
      <c r="C222"/>
      <c r="F222" s="53"/>
      <c r="G222" s="53"/>
    </row>
    <row r="223" spans="2:7" ht="15">
      <c r="B223" s="52"/>
      <c r="C223"/>
      <c r="F223" s="53"/>
      <c r="G223" s="53"/>
    </row>
    <row r="224" spans="2:7" ht="15">
      <c r="B224" s="52"/>
      <c r="C224"/>
      <c r="F224" s="53"/>
      <c r="G224" s="53"/>
    </row>
    <row r="225" spans="2:7" ht="15">
      <c r="B225" s="52"/>
      <c r="C225"/>
      <c r="F225" s="53"/>
      <c r="G225" s="53"/>
    </row>
    <row r="226" spans="2:7" ht="15">
      <c r="B226" s="52"/>
      <c r="C226"/>
      <c r="F226" s="53"/>
      <c r="G226" s="53"/>
    </row>
    <row r="227" spans="2:7" ht="15">
      <c r="B227" s="52"/>
      <c r="C227"/>
      <c r="F227" s="53"/>
      <c r="G227" s="53"/>
    </row>
    <row r="228" spans="2:7" ht="15">
      <c r="B228" s="52"/>
      <c r="C228"/>
      <c r="F228" s="53"/>
      <c r="G228" s="53"/>
    </row>
    <row r="229" spans="2:7" ht="15">
      <c r="B229" s="52"/>
      <c r="C229"/>
      <c r="F229" s="53"/>
      <c r="G229" s="53"/>
    </row>
    <row r="230" spans="2:7" ht="15">
      <c r="B230" s="52"/>
      <c r="C230"/>
      <c r="F230" s="53"/>
      <c r="G230" s="53"/>
    </row>
    <row r="231" spans="2:7" ht="15">
      <c r="B231" s="52"/>
      <c r="C231"/>
      <c r="F231" s="53"/>
      <c r="G231" s="53"/>
    </row>
    <row r="232" spans="2:7" ht="15">
      <c r="B232" s="52"/>
      <c r="C232"/>
      <c r="F232" s="53"/>
      <c r="G232" s="53"/>
    </row>
    <row r="233" spans="2:7" ht="15">
      <c r="B233" s="52"/>
      <c r="C233"/>
      <c r="F233" s="53"/>
      <c r="G233" s="53"/>
    </row>
    <row r="234" spans="2:7" ht="15">
      <c r="B234" s="52"/>
      <c r="C234"/>
      <c r="F234" s="53"/>
      <c r="G234" s="53"/>
    </row>
    <row r="235" spans="2:7" ht="15">
      <c r="B235" s="52"/>
      <c r="C235"/>
      <c r="F235" s="53"/>
      <c r="G235" s="53"/>
    </row>
    <row r="236" spans="2:7" ht="15">
      <c r="B236" s="52"/>
      <c r="C236"/>
      <c r="F236" s="53"/>
      <c r="G236" s="53"/>
    </row>
    <row r="237" spans="2:7" ht="15">
      <c r="B237" s="52"/>
      <c r="C237"/>
      <c r="F237" s="53"/>
      <c r="G237" s="53"/>
    </row>
    <row r="238" spans="2:7" ht="15">
      <c r="B238" s="52"/>
      <c r="C238"/>
      <c r="F238" s="53"/>
      <c r="G238" s="53"/>
    </row>
    <row r="239" spans="2:7" ht="15">
      <c r="B239" s="52"/>
      <c r="C239"/>
      <c r="F239" s="53"/>
      <c r="G239" s="53"/>
    </row>
    <row r="240" spans="2:7" ht="15">
      <c r="B240" s="52"/>
      <c r="C240"/>
      <c r="F240" s="53"/>
      <c r="G240" s="53"/>
    </row>
    <row r="241" spans="2:7" ht="15">
      <c r="B241" s="52"/>
      <c r="C241"/>
      <c r="F241" s="53"/>
      <c r="G241" s="53"/>
    </row>
    <row r="242" spans="2:7" ht="15">
      <c r="B242" s="52"/>
      <c r="C242"/>
      <c r="F242" s="53"/>
      <c r="G242" s="53"/>
    </row>
    <row r="243" spans="2:7" ht="15">
      <c r="B243" s="52"/>
      <c r="C243"/>
      <c r="F243" s="53"/>
      <c r="G243" s="53"/>
    </row>
    <row r="244" spans="2:7" ht="15">
      <c r="B244" s="52"/>
      <c r="C244"/>
      <c r="F244" s="53"/>
      <c r="G244" s="53"/>
    </row>
    <row r="245" spans="2:7" ht="14.25">
      <c r="B245" s="57"/>
      <c r="C245"/>
      <c r="F245" s="53"/>
      <c r="G245" s="53"/>
    </row>
    <row r="246" spans="2:7" ht="14.25">
      <c r="B246" s="57"/>
      <c r="C246"/>
      <c r="F246" s="53"/>
      <c r="G246" s="53"/>
    </row>
    <row r="247" spans="2:7" ht="14.25">
      <c r="B247" s="57"/>
      <c r="C247"/>
      <c r="F247" s="53"/>
      <c r="G247" s="53"/>
    </row>
    <row r="248" spans="2:7" ht="14.25">
      <c r="B248" s="57"/>
      <c r="C248"/>
      <c r="F248" s="53"/>
      <c r="G248" s="53"/>
    </row>
    <row r="249" spans="2:7" ht="14.25">
      <c r="B249" s="57"/>
      <c r="C249"/>
      <c r="F249" s="53"/>
      <c r="G249" s="53"/>
    </row>
    <row r="250" spans="2:7" ht="14.25">
      <c r="B250" s="57"/>
      <c r="C250"/>
      <c r="F250" s="53"/>
      <c r="G250" s="53"/>
    </row>
    <row r="251" spans="2:7" ht="14.25">
      <c r="B251" s="57"/>
      <c r="C251"/>
      <c r="F251" s="53"/>
      <c r="G251" s="53"/>
    </row>
    <row r="252" spans="2:7" ht="14.25">
      <c r="B252" s="57"/>
      <c r="C252"/>
      <c r="F252" s="53"/>
      <c r="G252" s="53"/>
    </row>
    <row r="253" spans="2:7" ht="14.25">
      <c r="B253" s="57"/>
      <c r="C253"/>
      <c r="F253" s="53"/>
      <c r="G253" s="53"/>
    </row>
    <row r="254" spans="2:7" ht="14.25">
      <c r="B254" s="57"/>
      <c r="C254"/>
      <c r="F254" s="53"/>
      <c r="G254" s="53"/>
    </row>
    <row r="255" spans="2:7" ht="14.25">
      <c r="B255" s="57"/>
      <c r="C255"/>
      <c r="F255" s="53"/>
      <c r="G255" s="53"/>
    </row>
    <row r="256" spans="2:7" ht="14.25">
      <c r="B256" s="57"/>
      <c r="C256"/>
      <c r="F256" s="53"/>
      <c r="G256" s="53"/>
    </row>
    <row r="257" spans="2:7" ht="14.25">
      <c r="B257" s="57"/>
      <c r="C257"/>
      <c r="F257" s="53"/>
      <c r="G257" s="53"/>
    </row>
    <row r="258" spans="2:7" ht="14.25">
      <c r="B258" s="57"/>
      <c r="C258"/>
      <c r="F258" s="53"/>
      <c r="G258" s="53"/>
    </row>
    <row r="259" spans="2:7" ht="14.25">
      <c r="B259" s="57"/>
      <c r="C259"/>
      <c r="F259" s="53"/>
      <c r="G259" s="53"/>
    </row>
    <row r="260" spans="2:7" ht="14.25">
      <c r="B260" s="57"/>
      <c r="C260"/>
      <c r="F260" s="53"/>
      <c r="G260" s="53"/>
    </row>
    <row r="261" spans="2:7" ht="14.25">
      <c r="B261" s="57"/>
      <c r="C261"/>
      <c r="F261" s="53"/>
      <c r="G261" s="53"/>
    </row>
    <row r="262" spans="2:7" ht="14.25">
      <c r="B262" s="57"/>
      <c r="C262"/>
      <c r="F262" s="53"/>
      <c r="G262" s="53"/>
    </row>
    <row r="263" spans="2:7" ht="14.25">
      <c r="B263" s="57"/>
      <c r="C263"/>
      <c r="F263" s="53"/>
      <c r="G263" s="53"/>
    </row>
    <row r="264" spans="2:7" ht="14.25">
      <c r="B264" s="57"/>
      <c r="C264"/>
      <c r="F264" s="53"/>
      <c r="G264" s="53"/>
    </row>
    <row r="265" spans="2:7" ht="14.25">
      <c r="B265" s="57"/>
      <c r="C265"/>
      <c r="F265" s="53"/>
      <c r="G265" s="53"/>
    </row>
    <row r="266" spans="2:7" ht="14.25">
      <c r="B266" s="57"/>
      <c r="C266"/>
      <c r="F266" s="53"/>
      <c r="G266" s="53"/>
    </row>
    <row r="267" spans="2:7" ht="14.25">
      <c r="B267" s="57"/>
      <c r="C267"/>
      <c r="F267" s="53"/>
      <c r="G267" s="53"/>
    </row>
    <row r="268" spans="2:7" ht="14.25">
      <c r="B268" s="57"/>
      <c r="C268"/>
      <c r="F268" s="53"/>
      <c r="G268" s="53"/>
    </row>
    <row r="269" spans="2:7" ht="14.25">
      <c r="B269" s="57"/>
      <c r="C269"/>
      <c r="F269" s="53"/>
      <c r="G269" s="53"/>
    </row>
    <row r="270" spans="2:7" ht="14.25">
      <c r="B270" s="57"/>
      <c r="C270"/>
      <c r="F270" s="53"/>
      <c r="G270" s="53"/>
    </row>
    <row r="271" spans="2:7" ht="14.25">
      <c r="B271" s="57"/>
      <c r="C271"/>
      <c r="F271" s="53"/>
      <c r="G271" s="53"/>
    </row>
    <row r="272" spans="2:7" ht="14.25">
      <c r="B272" s="57"/>
      <c r="C272"/>
      <c r="F272" s="53"/>
      <c r="G272" s="53"/>
    </row>
    <row r="273" spans="2:7" ht="14.25">
      <c r="B273" s="57"/>
      <c r="C273"/>
      <c r="F273" s="53"/>
      <c r="G273" s="53"/>
    </row>
    <row r="274" spans="2:7" ht="14.25">
      <c r="B274" s="57"/>
      <c r="C274"/>
      <c r="F274" s="53"/>
      <c r="G274" s="53"/>
    </row>
    <row r="275" spans="2:7" ht="14.25">
      <c r="B275" s="57"/>
      <c r="C275"/>
      <c r="F275" s="53"/>
      <c r="G275" s="53"/>
    </row>
    <row r="276" spans="2:7" ht="14.25">
      <c r="B276" s="57"/>
      <c r="C276"/>
      <c r="F276" s="53"/>
      <c r="G276" s="53"/>
    </row>
    <row r="277" spans="2:7" ht="14.25">
      <c r="B277" s="57"/>
      <c r="C277"/>
      <c r="F277" s="53"/>
      <c r="G277" s="53"/>
    </row>
    <row r="278" spans="2:7" ht="14.25">
      <c r="B278" s="57"/>
      <c r="C278"/>
      <c r="F278" s="53"/>
      <c r="G278" s="53"/>
    </row>
    <row r="279" spans="2:7" ht="14.25">
      <c r="B279" s="57"/>
      <c r="C279"/>
      <c r="F279" s="53"/>
      <c r="G279" s="53"/>
    </row>
    <row r="280" spans="2:7" ht="14.25">
      <c r="B280" s="57"/>
      <c r="C280"/>
      <c r="F280" s="53"/>
      <c r="G280" s="53"/>
    </row>
    <row r="281" spans="2:7" ht="14.25">
      <c r="B281" s="57"/>
      <c r="C281"/>
      <c r="F281" s="53"/>
      <c r="G281" s="53"/>
    </row>
    <row r="282" spans="2:7" ht="14.25">
      <c r="B282" s="57"/>
      <c r="C282"/>
      <c r="F282" s="53"/>
      <c r="G282" s="53"/>
    </row>
    <row r="283" spans="2:7" ht="14.25">
      <c r="B283" s="57"/>
      <c r="C283"/>
      <c r="F283" s="53"/>
      <c r="G283" s="53"/>
    </row>
    <row r="284" spans="2:7" ht="14.25">
      <c r="B284" s="57"/>
      <c r="C284"/>
      <c r="F284" s="53"/>
      <c r="G284" s="53"/>
    </row>
    <row r="285" spans="2:7" ht="14.25">
      <c r="B285" s="57"/>
      <c r="C285"/>
      <c r="F285" s="53"/>
      <c r="G285" s="53"/>
    </row>
    <row r="286" spans="2:7" ht="14.25">
      <c r="B286" s="57"/>
      <c r="C286"/>
      <c r="F286" s="53"/>
      <c r="G286" s="53"/>
    </row>
    <row r="287" spans="2:7" ht="14.25">
      <c r="B287" s="57"/>
      <c r="C287"/>
      <c r="F287" s="53"/>
      <c r="G287" s="53"/>
    </row>
    <row r="288" spans="2:7" ht="14.25">
      <c r="B288" s="57"/>
      <c r="C288"/>
      <c r="F288" s="53"/>
      <c r="G288" s="53"/>
    </row>
    <row r="289" spans="2:7" ht="14.25">
      <c r="B289" s="57"/>
      <c r="C289"/>
      <c r="F289" s="53"/>
      <c r="G289" s="53"/>
    </row>
    <row r="290" spans="2:7" ht="14.25">
      <c r="B290" s="57"/>
      <c r="C290"/>
      <c r="F290" s="53"/>
      <c r="G290" s="53"/>
    </row>
    <row r="291" spans="2:7" ht="14.25">
      <c r="B291" s="57"/>
      <c r="C291"/>
      <c r="F291" s="53"/>
      <c r="G291" s="53"/>
    </row>
    <row r="292" spans="2:7" ht="14.25">
      <c r="B292" s="57"/>
      <c r="C292"/>
      <c r="F292" s="53"/>
      <c r="G292" s="53"/>
    </row>
    <row r="293" spans="2:7" ht="14.25">
      <c r="B293" s="57"/>
      <c r="C293"/>
      <c r="F293" s="53"/>
      <c r="G293" s="53"/>
    </row>
    <row r="294" spans="2:7" ht="14.25">
      <c r="B294" s="57"/>
      <c r="C294"/>
      <c r="F294" s="53"/>
      <c r="G294" s="53"/>
    </row>
    <row r="295" spans="2:7" ht="14.25">
      <c r="B295" s="57"/>
      <c r="C295"/>
      <c r="F295" s="53"/>
      <c r="G295" s="53"/>
    </row>
    <row r="296" spans="2:7" ht="14.25">
      <c r="B296" s="57"/>
      <c r="C296"/>
      <c r="F296" s="53"/>
      <c r="G296" s="53"/>
    </row>
    <row r="297" spans="2:7" ht="14.25">
      <c r="B297" s="57"/>
      <c r="C297"/>
      <c r="F297" s="53"/>
      <c r="G297" s="53"/>
    </row>
    <row r="298" spans="2:7" ht="14.25">
      <c r="B298" s="57"/>
      <c r="C298"/>
      <c r="F298" s="53"/>
      <c r="G298" s="53"/>
    </row>
    <row r="299" spans="2:7" ht="14.25">
      <c r="B299" s="57"/>
      <c r="C299"/>
      <c r="F299" s="53"/>
      <c r="G299" s="53"/>
    </row>
    <row r="300" spans="2:7" ht="14.25">
      <c r="B300" s="57"/>
      <c r="C300"/>
      <c r="F300" s="53"/>
      <c r="G300" s="53"/>
    </row>
    <row r="301" spans="2:7" ht="14.25">
      <c r="B301" s="57"/>
      <c r="C301"/>
      <c r="F301" s="53"/>
      <c r="G301" s="53"/>
    </row>
    <row r="302" spans="2:7" ht="14.25">
      <c r="B302" s="57"/>
      <c r="C302"/>
      <c r="F302" s="53"/>
      <c r="G302" s="53"/>
    </row>
    <row r="303" spans="2:7" ht="14.25">
      <c r="B303" s="57"/>
      <c r="C303"/>
      <c r="F303" s="53"/>
      <c r="G303" s="53"/>
    </row>
    <row r="304" spans="2:7" ht="14.25">
      <c r="B304" s="57"/>
      <c r="C304"/>
      <c r="F304" s="53"/>
      <c r="G304" s="53"/>
    </row>
    <row r="305" spans="2:7" ht="14.25">
      <c r="B305" s="57"/>
      <c r="C305"/>
      <c r="F305" s="53"/>
      <c r="G305" s="53"/>
    </row>
    <row r="306" spans="2:7" ht="14.25">
      <c r="B306" s="57"/>
      <c r="C306"/>
      <c r="F306" s="53"/>
      <c r="G306" s="53"/>
    </row>
    <row r="307" spans="2:7" ht="14.25">
      <c r="B307" s="57"/>
      <c r="C307"/>
      <c r="F307" s="53"/>
      <c r="G307" s="53"/>
    </row>
    <row r="308" spans="2:7" ht="14.25">
      <c r="B308" s="57"/>
      <c r="C308"/>
      <c r="F308" s="53"/>
      <c r="G308" s="53"/>
    </row>
    <row r="309" spans="2:7" ht="14.25">
      <c r="B309" s="57"/>
      <c r="C309"/>
      <c r="F309" s="53"/>
      <c r="G309" s="53"/>
    </row>
    <row r="310" spans="2:7" ht="14.25">
      <c r="B310" s="57"/>
      <c r="C310"/>
      <c r="F310" s="53"/>
      <c r="G310" s="53"/>
    </row>
    <row r="311" spans="2:7" ht="14.25">
      <c r="B311" s="57"/>
      <c r="C311"/>
      <c r="F311" s="53"/>
      <c r="G311" s="53"/>
    </row>
    <row r="312" spans="2:7" ht="14.25">
      <c r="B312" s="57"/>
      <c r="C312"/>
      <c r="F312" s="53"/>
      <c r="G312" s="53"/>
    </row>
    <row r="313" spans="2:7" ht="14.25">
      <c r="B313" s="57"/>
      <c r="C313"/>
      <c r="F313" s="53"/>
      <c r="G313" s="53"/>
    </row>
    <row r="314" spans="2:7" ht="14.25">
      <c r="B314" s="57"/>
      <c r="C314"/>
      <c r="F314" s="53"/>
      <c r="G314" s="53"/>
    </row>
    <row r="315" spans="2:7" ht="14.25">
      <c r="B315" s="57"/>
      <c r="C315"/>
      <c r="F315" s="53"/>
      <c r="G315" s="53"/>
    </row>
    <row r="316" spans="2:7" ht="14.25">
      <c r="B316" s="57"/>
      <c r="C316"/>
      <c r="F316" s="53"/>
      <c r="G316" s="53"/>
    </row>
    <row r="317" spans="2:7" ht="14.25">
      <c r="B317" s="57"/>
      <c r="C317"/>
      <c r="F317" s="53"/>
      <c r="G317" s="53"/>
    </row>
    <row r="318" spans="2:7" ht="14.25">
      <c r="B318" s="57"/>
      <c r="C318"/>
      <c r="F318" s="53"/>
      <c r="G318" s="53"/>
    </row>
    <row r="319" spans="2:7" ht="14.25">
      <c r="B319" s="57"/>
      <c r="C319"/>
      <c r="F319" s="53"/>
      <c r="G319" s="53"/>
    </row>
    <row r="320" spans="2:7" ht="14.25">
      <c r="B320" s="57"/>
      <c r="C320"/>
      <c r="F320" s="53"/>
      <c r="G320" s="53"/>
    </row>
    <row r="321" spans="2:7" ht="14.25">
      <c r="B321" s="57"/>
      <c r="C321"/>
      <c r="F321" s="53"/>
      <c r="G321" s="53"/>
    </row>
    <row r="322" spans="2:7" ht="14.25">
      <c r="B322" s="57"/>
      <c r="C322"/>
      <c r="F322" s="53"/>
      <c r="G322" s="53"/>
    </row>
    <row r="323" spans="2:7" ht="14.25">
      <c r="B323" s="57"/>
      <c r="C323"/>
      <c r="F323" s="53"/>
      <c r="G323" s="53"/>
    </row>
    <row r="324" spans="2:7" ht="14.25">
      <c r="B324" s="57"/>
      <c r="C324"/>
      <c r="F324" s="53"/>
      <c r="G324" s="53"/>
    </row>
    <row r="325" spans="2:7" ht="14.25">
      <c r="B325" s="57"/>
      <c r="C325"/>
      <c r="F325" s="53"/>
      <c r="G325" s="53"/>
    </row>
    <row r="326" spans="2:7" ht="14.25">
      <c r="B326" s="57"/>
      <c r="C326"/>
      <c r="F326" s="53"/>
      <c r="G326" s="53"/>
    </row>
  </sheetData>
  <autoFilter ref="A3:M73" xr:uid="{00000000-0009-0000-0000-000000000000}"/>
  <mergeCells count="4">
    <mergeCell ref="D1:H1"/>
    <mergeCell ref="A2:H2"/>
    <mergeCell ref="B4:D4"/>
    <mergeCell ref="B5:C5"/>
  </mergeCells>
  <pageMargins left="1.1811023622047201" right="0.70866141732283505" top="0.74803149606299202" bottom="0.74803149606299202" header="0.31496062992126" footer="0.31496062992126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2024 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Кочарян Каджик Жорандович</cp:lastModifiedBy>
  <cp:lastPrinted>2025-04-26T07:45:30Z</cp:lastPrinted>
  <dcterms:created xsi:type="dcterms:W3CDTF">1996-10-08T23:32:00Z</dcterms:created>
  <dcterms:modified xsi:type="dcterms:W3CDTF">2025-04-26T07:51:25Z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D9427B5E7E3E48028D2942AE30705E4A_12</vt:lpwstr>
  </property>
  <property fmtid="{D5CDD505-2E9C-101B-9397-08002B2CF9AE}" pid="3" name="KSOProductBuildVer">
    <vt:lpwstr>1049-12.2.0.20326</vt:lpwstr>
  </property>
</Properties>
</file>