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depuser1\Desktop\печать 15\Заволжское\"/>
    </mc:Choice>
  </mc:AlternateContent>
  <bookViews>
    <workbookView xWindow="0" yWindow="0" windowWidth="24240" windowHeight="12300"/>
  </bookViews>
  <sheets>
    <sheet name="прил-доходы" sheetId="2" r:id="rId1"/>
  </sheets>
  <calcPr calcId="152511"/>
</workbook>
</file>

<file path=xl/calcChain.xml><?xml version="1.0" encoding="utf-8"?>
<calcChain xmlns="http://schemas.openxmlformats.org/spreadsheetml/2006/main">
  <c r="E57" i="2" l="1"/>
  <c r="D57" i="2"/>
  <c r="D53" i="2" s="1"/>
  <c r="D52" i="2" s="1"/>
  <c r="E55" i="2"/>
  <c r="E53" i="2" s="1"/>
  <c r="E52" i="2" s="1"/>
  <c r="D55" i="2"/>
  <c r="G52" i="2"/>
  <c r="F52" i="2"/>
  <c r="E46" i="2"/>
  <c r="D46" i="2"/>
  <c r="E42" i="2"/>
  <c r="D42" i="2"/>
  <c r="G37" i="2"/>
  <c r="F37" i="2"/>
  <c r="E37" i="2"/>
  <c r="D37" i="2"/>
  <c r="E36" i="2"/>
  <c r="D36" i="2"/>
  <c r="E34" i="2"/>
  <c r="D34" i="2"/>
  <c r="E33" i="2"/>
  <c r="D33" i="2"/>
  <c r="E29" i="2"/>
  <c r="E28" i="2" s="1"/>
  <c r="D29" i="2"/>
  <c r="D28" i="2" s="1"/>
  <c r="E25" i="2"/>
  <c r="E22" i="2" s="1"/>
  <c r="D25" i="2"/>
  <c r="D22" i="2" s="1"/>
  <c r="D23" i="2"/>
  <c r="E17" i="2"/>
  <c r="D17" i="2"/>
  <c r="E16" i="2"/>
  <c r="D16" i="2"/>
  <c r="E10" i="2"/>
  <c r="E9" i="2" s="1"/>
  <c r="D10" i="2"/>
  <c r="E8" i="2" l="1"/>
  <c r="D41" i="2"/>
  <c r="D40" i="2" s="1"/>
  <c r="D8" i="2"/>
  <c r="E41" i="2"/>
  <c r="E40" i="2" s="1"/>
  <c r="D9" i="2"/>
  <c r="E59" i="2" l="1"/>
  <c r="D59" i="2"/>
</calcChain>
</file>

<file path=xl/sharedStrings.xml><?xml version="1.0" encoding="utf-8"?>
<sst xmlns="http://schemas.openxmlformats.org/spreadsheetml/2006/main" count="153" uniqueCount="102">
  <si>
    <t>Приложение 2</t>
  </si>
  <si>
    <t>Код бюджетной классификации</t>
  </si>
  <si>
    <t>Наименование налога (сбора)</t>
  </si>
  <si>
    <t>Утверждено решением о бюджете      (тыс.руб.)</t>
  </si>
  <si>
    <t>Кассовое исполнение     (тыс. руб.)</t>
  </si>
  <si>
    <t>000</t>
  </si>
  <si>
    <t>1 00 00000 00 0000 000</t>
  </si>
  <si>
    <t>НАЛОГОВЫЕ И НЕНАЛОГОВЫЕ ДОХОДЫ</t>
  </si>
  <si>
    <t>1 01 02000 00 0000 110</t>
  </si>
  <si>
    <t xml:space="preserve"> НАЛОГИ НА ПРИБЫЛЬ, ДОХОДЫ
</t>
  </si>
  <si>
    <t xml:space="preserve">1 01 02000 01 0000 110 </t>
  </si>
  <si>
    <t>Налог на доходы физических лиц</t>
  </si>
  <si>
    <t>1 01 02010 01 0000 110</t>
  </si>
  <si>
    <t>1 01 02020 01 0000 110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</si>
  <si>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</si>
  <si>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</si>
  <si>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1 01 02080 01 0000 110</t>
  </si>
  <si>
    <t>1 01 02130 01 1000 110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</si>
  <si>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</si>
  <si>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</si>
  <si>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</si>
  <si>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</si>
  <si>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</si>
  <si>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</si>
  <si>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доходов на дизельное топливо, подлежащее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</si>
  <si>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1 03 02240 01 0000 110</t>
  </si>
  <si>
    <t>Доходы от уплаты доходов на моторные масла, подлежащее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</si>
  <si>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</si>
  <si>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</si>
  <si>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</si>
  <si>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</si>
  <si>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1 06 00000 00 0000 000</t>
  </si>
  <si>
    <t>НАЛОГИ НА ИМУЩЕСТВО</t>
  </si>
  <si>
    <t xml:space="preserve">1 06 01000 00 0000 110 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</si>
  <si>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</si>
  <si>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</si>
  <si>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</si>
  <si>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</si>
  <si>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 налог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</si>
  <si>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</si>
  <si>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</si>
  <si>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</si>
  <si>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</si>
  <si>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</si>
  <si>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</si>
  <si>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Доходы от использования имущества, находящегося в государственной и муниципальной собственности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</si>
  <si>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</si>
  <si>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</si>
  <si>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</si>
  <si>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</si>
  <si>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 xml:space="preserve">1 11 09045 10 0000 120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</si>
  <si>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</si>
  <si>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1 13 00000 00 0000 000</t>
  </si>
  <si>
    <t>1 13 01990 00 0000 130</t>
  </si>
  <si>
    <t xml:space="preserve">Прочие доходы от оказания платных услуг (работ)
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</si>
  <si>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</si>
  <si>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</si>
  <si>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1 14 00000 00 0000 000</t>
  </si>
  <si>
    <t>ДОХОДЫ ОТ ПРОДАЖИ МАТЕРИАЛЬНЫХ И НЕМАТЕРИАЛЬНЫХ АКТИВОВ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</si>
  <si>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</si>
  <si>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</si>
  <si>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1 14 06025 10 0000 430</t>
  </si>
  <si>
    <t>Доходы от продажи земельных участков, находящихся в собственности сельских  поселений (за исключением земельных участков муниципальных бюджетных и автономных учреждений)</t>
  </si>
  <si>
    <t>1 14 06325 10 0000 430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</si>
  <si>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сельских поселений</t>
  </si>
  <si>
    <t>2 00 00000 00 0000 000</t>
  </si>
  <si>
    <t>БЕЗВОЗМЕЗДНЫЕ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</si>
  <si>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</si>
  <si>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</si>
  <si>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 xml:space="preserve">  2 02 20000 00 0000 150</t>
  </si>
  <si>
    <t>2 02 29900 10 0000 150</t>
  </si>
  <si>
    <t xml:space="preserve">Субсидии бюджетам сельских поселений из местных бюджетов </t>
  </si>
  <si>
    <t>в том числе:</t>
  </si>
  <si>
    <t xml:space="preserve">  - на повышение заработной платы работникам муниципальных учреждений культуры Тверской области</t>
  </si>
  <si>
    <t>2 02 30000 00 0000 150</t>
  </si>
  <si>
    <t xml:space="preserve"> 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</si>
  <si>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</si>
  <si>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</si>
  <si>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</si>
  <si>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2 02 39999 10 0000150</t>
  </si>
  <si>
    <t>Прочие субвенции бюджетам сельских поселений</t>
  </si>
  <si>
    <t xml:space="preserve">2 02 39999 10 0000  150 </t>
  </si>
  <si>
    <t xml:space="preserve">  -  на финансовое обеспечение реализации 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</si>
  <si>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2 02 40000 00 0000 150</t>
  </si>
  <si>
    <t>ИНЫЕ МЕЖБЮДЖЕТНЫЕ ТРАНСФЕРТЫ</t>
  </si>
  <si>
    <t>2 02 49999 10  0000 150</t>
  </si>
  <si>
    <t>Прочие межбюджетные трансферты, передаваемые бюджетам сельских поселений</t>
  </si>
  <si>
    <t xml:space="preserve">2 02 49999 10 0000 150 </t>
  </si>
  <si>
    <t xml:space="preserve">  -  на реализацию мероприятий по обращениям, поступающим к депутатам Собрания депутатов Калининского района Тверской области</t>
  </si>
  <si>
    <t xml:space="preserve">   -на реализацию расходных обязательств городских и сельских поселений на решение вопросов местного значения</t>
  </si>
  <si>
    <t xml:space="preserve">  -на реализацию мероприятий по обращениям, поступающим к депутатам Законодательного собрания Тверской области</t>
  </si>
  <si>
    <t>ИТОГО ДОХОДОВ</t>
  </si>
  <si>
    <t xml:space="preserve">Исполнение по поступлению доходов бюджета муниципального образования муниципального образования «Заволжское сельское  поселение» Калининского района Тверской области   по кодам бюджетной классификации доходов Российской Федерации за 2023 год
</t>
  </si>
  <si>
    <t>182</t>
  </si>
  <si>
    <t>601</t>
  </si>
  <si>
    <t>704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</si>
  <si>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</si>
  <si>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</si>
  <si>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</si>
  <si>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</si>
  <si>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</si>
  <si>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к решению Думы Калининского                                                                                                                                                                                                                               муниципального округа  Тверской области  
 от  "27"  июня  2024 г. № 230 
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</si>
</sst>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#\ ##0"/>
  </numFmts>
  <fonts count="17">
    <font>
      <sz val="11"/>
      <color theme="1"/>
      <name val="Calibri"/>
      <charset val="204"/>
      <scheme val="minor"/>
    </font>
    <font>
      <sz val="11"/>
      <name val="Calibri"/>
      <charset val="204"/>
      <scheme val="minor"/>
    </font>
    <font>
      <b/>
      <sz val="12"/>
      <name val="Times New Roman"/>
      <charset val="204"/>
    </font>
    <font>
      <sz val="12"/>
      <name val="Times New Roman"/>
      <charset val="204"/>
    </font>
    <font>
      <b/>
      <sz val="12"/>
      <color theme="1"/>
      <name val="Times New Roman"/>
      <charset val="204"/>
    </font>
    <font>
      <b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sz val="12"/>
      <color theme="1"/>
      <name val="Times New Roman"/>
      <charset val="204"/>
    </font>
    <font>
      <sz val="14"/>
      <color theme="1"/>
      <name val="Times New Roman"/>
      <charset val="204"/>
    </font>
    <font>
      <sz val="12"/>
      <color theme="1"/>
      <name val="Calibri"/>
      <charset val="204"/>
      <scheme val="minor"/>
    </font>
    <font>
      <u/>
      <sz val="11"/>
      <color theme="10"/>
      <name val="Calibri"/>
      <charset val="204"/>
      <scheme val="minor"/>
    </font>
    <font>
      <sz val="10"/>
      <color rgb="FF000000"/>
      <name val="Arial Cyr"/>
      <charset val="134"/>
    </font>
    <font>
      <sz val="8"/>
      <color rgb="FF000000"/>
      <name val="Arial Cyr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49" fontId="11" fillId="0" borderId="8">
      <alignment wrapText="1"/>
    </xf>
    <xf numFmtId="49" fontId="12" fillId="0" borderId="9">
      <alignment horizontal="center"/>
    </xf>
  </cellStyleXfs>
  <cellXfs count="8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49" fontId="2" fillId="2" borderId="3" xfId="0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64" fontId="5" fillId="2" borderId="3" xfId="0" applyNumberFormat="1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5" fillId="0" borderId="3" xfId="0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justify" vertical="center" wrapText="1"/>
    </xf>
    <xf numFmtId="164" fontId="7" fillId="2" borderId="3" xfId="0" applyNumberFormat="1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vertical="justify" wrapText="1"/>
    </xf>
    <xf numFmtId="0" fontId="3" fillId="0" borderId="3" xfId="1" applyFont="1" applyBorder="1" applyAlignment="1">
      <alignment horizontal="left" vertical="justify" wrapText="1"/>
    </xf>
    <xf numFmtId="0" fontId="3" fillId="0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left" vertical="justify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 vertical="top" wrapText="1"/>
    </xf>
    <xf numFmtId="164" fontId="4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left" vertical="distributed" wrapText="1"/>
    </xf>
    <xf numFmtId="49" fontId="3" fillId="2" borderId="3" xfId="0" applyNumberFormat="1" applyFont="1" applyFill="1" applyBorder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/>
    </xf>
    <xf numFmtId="0" fontId="5" fillId="0" borderId="3" xfId="0" applyFont="1" applyFill="1" applyBorder="1" applyAlignment="1">
      <alignment horizontal="left" wrapText="1"/>
    </xf>
    <xf numFmtId="0" fontId="6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0" fontId="3" fillId="0" borderId="3" xfId="0" applyFont="1" applyBorder="1" applyAlignment="1">
      <alignment wrapText="1"/>
    </xf>
    <xf numFmtId="0" fontId="7" fillId="0" borderId="3" xfId="0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0" borderId="3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vertical="distributed"/>
    </xf>
    <xf numFmtId="164" fontId="8" fillId="2" borderId="3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distributed" wrapText="1"/>
    </xf>
    <xf numFmtId="0" fontId="2" fillId="0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left" vertical="justify" wrapText="1"/>
    </xf>
    <xf numFmtId="0" fontId="7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49" fontId="6" fillId="0" borderId="3" xfId="3" applyNumberFormat="1" applyFont="1" applyFill="1" applyBorder="1" applyAlignment="1" applyProtection="1">
      <alignment horizontal="center"/>
    </xf>
    <xf numFmtId="0" fontId="3" fillId="0" borderId="3" xfId="0" applyFont="1" applyBorder="1" applyAlignment="1">
      <alignment horizontal="left" vertical="justify" wrapText="1"/>
    </xf>
    <xf numFmtId="0" fontId="9" fillId="0" borderId="3" xfId="0" applyFont="1" applyBorder="1" applyAlignment="1"/>
    <xf numFmtId="0" fontId="3" fillId="0" borderId="3" xfId="0" applyFont="1" applyFill="1" applyBorder="1" applyAlignment="1">
      <alignment horizontal="left"/>
    </xf>
    <xf numFmtId="164" fontId="4" fillId="0" borderId="3" xfId="0" applyNumberFormat="1" applyFont="1" applyFill="1" applyBorder="1" applyAlignment="1">
      <alignment horizontal="center"/>
    </xf>
    <xf numFmtId="164" fontId="8" fillId="0" borderId="3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165" fontId="7" fillId="0" borderId="3" xfId="0" applyNumberFormat="1" applyFont="1" applyBorder="1" applyAlignment="1">
      <alignment horizontal="center"/>
    </xf>
    <xf numFmtId="0" fontId="7" fillId="0" borderId="3" xfId="0" applyFont="1" applyBorder="1" applyAlignment="1">
      <alignment horizontal="left" vertical="justify"/>
    </xf>
    <xf numFmtId="49" fontId="3" fillId="2" borderId="3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horizontal="left" vertical="distributed" wrapText="1"/>
    </xf>
    <xf numFmtId="0" fontId="4" fillId="0" borderId="3" xfId="0" applyFont="1" applyBorder="1" applyAlignment="1">
      <alignment horizontal="left" vertical="center" wrapText="1"/>
    </xf>
    <xf numFmtId="0" fontId="15" fillId="0" borderId="0" xfId="0" applyFont="1"/>
    <xf numFmtId="0" fontId="15" fillId="0" borderId="0" xfId="0" applyFont="1" applyAlignment="1">
      <alignment horizontal="center"/>
    </xf>
    <xf numFmtId="0" fontId="7" fillId="0" borderId="3" xfId="0" applyFont="1" applyBorder="1" applyAlignment="1">
      <alignment wrapText="1"/>
    </xf>
    <xf numFmtId="0" fontId="2" fillId="2" borderId="3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6" fillId="0" borderId="0" xfId="0" applyFont="1" applyAlignment="1">
      <alignment horizontal="right"/>
    </xf>
    <xf numFmtId="0" fontId="15" fillId="0" borderId="0" xfId="0" applyFont="1" applyAlignment="1"/>
    <xf numFmtId="0" fontId="14" fillId="0" borderId="0" xfId="0" applyFont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</cellXfs>
  <cellStyles count="4">
    <cellStyle name="xl33" xfId="2"/>
    <cellStyle name="xl41" xfId="3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59CA0B265FD53782D5EDCCB1883C2B59786DCAB362A9FB4AA8554058577D194ACDD71A56895CC98819F336ECBF512737027753B03F4F8129y6U4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topLeftCell="A52" workbookViewId="0">
      <selection activeCell="A2" sqref="A2:F3"/>
    </sheetView>
  </sheetViews>
  <sheetFormatPr defaultColWidth="9" defaultRowHeight="15"/>
  <cols>
    <col min="1" max="1" width="4.5703125" customWidth="1"/>
    <col min="2" max="2" width="24.85546875" style="2" customWidth="1"/>
    <col min="3" max="3" width="43.85546875" customWidth="1"/>
    <col min="4" max="4" width="13.42578125" style="3" customWidth="1"/>
    <col min="5" max="5" width="14.5703125" style="3" customWidth="1"/>
    <col min="6" max="7" width="9.140625" hidden="1" customWidth="1"/>
  </cols>
  <sheetData>
    <row r="1" spans="1:6" s="61" customFormat="1" ht="15.75">
      <c r="B1" s="62"/>
      <c r="D1" s="69" t="s">
        <v>0</v>
      </c>
      <c r="E1" s="69"/>
      <c r="F1" s="70"/>
    </row>
    <row r="2" spans="1:6" s="1" customFormat="1" ht="15" customHeight="1">
      <c r="A2" s="75" t="s">
        <v>101</v>
      </c>
      <c r="B2" s="76"/>
      <c r="C2" s="76"/>
      <c r="D2" s="76"/>
      <c r="E2" s="76"/>
      <c r="F2" s="76"/>
    </row>
    <row r="3" spans="1:6" s="1" customFormat="1" ht="45" customHeight="1">
      <c r="A3" s="76"/>
      <c r="B3" s="76"/>
      <c r="C3" s="76"/>
      <c r="D3" s="76"/>
      <c r="E3" s="76"/>
      <c r="F3" s="76"/>
    </row>
    <row r="4" spans="1:6" s="61" customFormat="1" ht="83.1" customHeight="1">
      <c r="A4" s="71" t="s">
        <v>92</v>
      </c>
      <c r="B4" s="71"/>
      <c r="C4" s="71"/>
      <c r="D4" s="71"/>
      <c r="E4" s="71"/>
    </row>
    <row r="5" spans="1:6" ht="0.95" customHeight="1"/>
    <row r="6" spans="1:6" ht="44.25" customHeight="1">
      <c r="A6" s="77" t="s">
        <v>1</v>
      </c>
      <c r="B6" s="78"/>
      <c r="C6" s="72" t="s">
        <v>2</v>
      </c>
      <c r="D6" s="73" t="s">
        <v>3</v>
      </c>
      <c r="E6" s="72" t="s">
        <v>4</v>
      </c>
    </row>
    <row r="7" spans="1:6" ht="23.25" customHeight="1">
      <c r="A7" s="79"/>
      <c r="B7" s="80"/>
      <c r="C7" s="72"/>
      <c r="D7" s="74"/>
      <c r="E7" s="72"/>
    </row>
    <row r="8" spans="1:6" ht="31.5">
      <c r="A8" s="4" t="s">
        <v>5</v>
      </c>
      <c r="B8" s="5" t="s">
        <v>6</v>
      </c>
      <c r="C8" s="60" t="s">
        <v>7</v>
      </c>
      <c r="D8" s="6">
        <f>D10+D16+D22+D28+D33+D36</f>
        <v>48926.58</v>
      </c>
      <c r="E8" s="6">
        <f>E10+E16+E22+E28+E33+E36</f>
        <v>46407.017800000001</v>
      </c>
    </row>
    <row r="9" spans="1:6" ht="16.5" customHeight="1">
      <c r="A9" s="4" t="s">
        <v>93</v>
      </c>
      <c r="B9" s="7" t="s">
        <v>8</v>
      </c>
      <c r="C9" s="8" t="s">
        <v>9</v>
      </c>
      <c r="D9" s="6">
        <f>D10</f>
        <v>2077.8200000000002</v>
      </c>
      <c r="E9" s="6">
        <f>E10</f>
        <v>3352.6578</v>
      </c>
    </row>
    <row r="10" spans="1:6" ht="15.75">
      <c r="A10" s="9" t="s">
        <v>93</v>
      </c>
      <c r="B10" s="10" t="s">
        <v>10</v>
      </c>
      <c r="C10" s="11" t="s">
        <v>11</v>
      </c>
      <c r="D10" s="12">
        <f>D11+D12+D13+D14+D15</f>
        <v>2077.8200000000002</v>
      </c>
      <c r="E10" s="12">
        <f>E11+E12+E13+E14+E15</f>
        <v>3352.6578</v>
      </c>
    </row>
    <row r="11" spans="1:6" ht="142.5" customHeight="1">
      <c r="A11" s="9" t="s">
        <v>93</v>
      </c>
      <c r="B11" s="13" t="s">
        <v>12</v>
      </c>
      <c r="C11" s="63" t="s">
        <v>96</v>
      </c>
      <c r="D11" s="12">
        <v>1877.1</v>
      </c>
      <c r="E11" s="12">
        <v>2257.5363000000002</v>
      </c>
    </row>
    <row r="12" spans="1:6" ht="176.25" customHeight="1">
      <c r="A12" s="9" t="s">
        <v>93</v>
      </c>
      <c r="B12" s="13" t="s">
        <v>13</v>
      </c>
      <c r="C12" s="14" t="s">
        <v>97</v>
      </c>
      <c r="D12" s="12">
        <v>4.92</v>
      </c>
      <c r="E12" s="12">
        <v>12.8932</v>
      </c>
    </row>
    <row r="13" spans="1:6" ht="63.75" customHeight="1">
      <c r="A13" s="9" t="s">
        <v>93</v>
      </c>
      <c r="B13" s="13" t="s">
        <v>14</v>
      </c>
      <c r="C13" s="15" t="s">
        <v>15</v>
      </c>
      <c r="D13" s="12">
        <v>195.8</v>
      </c>
      <c r="E13" s="12">
        <v>61.475000000000001</v>
      </c>
    </row>
    <row r="14" spans="1:6" ht="194.25" customHeight="1">
      <c r="A14" s="9" t="s">
        <v>93</v>
      </c>
      <c r="B14" s="16" t="s">
        <v>16</v>
      </c>
      <c r="C14" s="17" t="s">
        <v>98</v>
      </c>
      <c r="D14" s="12">
        <v>0</v>
      </c>
      <c r="E14" s="12">
        <v>1020.718</v>
      </c>
    </row>
    <row r="15" spans="1:6" ht="66.75" customHeight="1">
      <c r="A15" s="9" t="s">
        <v>93</v>
      </c>
      <c r="B15" s="16" t="s">
        <v>17</v>
      </c>
      <c r="C15" s="17" t="s">
        <v>18</v>
      </c>
      <c r="D15" s="12">
        <v>0</v>
      </c>
      <c r="E15" s="12">
        <v>3.5299999999999998E-2</v>
      </c>
    </row>
    <row r="16" spans="1:6" ht="63">
      <c r="A16" s="4" t="s">
        <v>93</v>
      </c>
      <c r="B16" s="18" t="s">
        <v>19</v>
      </c>
      <c r="C16" s="19" t="s">
        <v>20</v>
      </c>
      <c r="D16" s="20">
        <f>D18+D19+D20+D21</f>
        <v>2592.86</v>
      </c>
      <c r="E16" s="20">
        <f t="shared" ref="E16" si="0">E18+E19+E20+E21</f>
        <v>3018.0389999999998</v>
      </c>
    </row>
    <row r="17" spans="1:5" ht="47.25">
      <c r="A17" s="9" t="s">
        <v>93</v>
      </c>
      <c r="B17" s="21" t="s">
        <v>21</v>
      </c>
      <c r="C17" s="22" t="s">
        <v>22</v>
      </c>
      <c r="D17" s="12">
        <f>D18+D19+D20+D21</f>
        <v>2592.86</v>
      </c>
      <c r="E17" s="12">
        <f>E18+E19+E20+E21</f>
        <v>3018.0389999999998</v>
      </c>
    </row>
    <row r="18" spans="1:5" ht="110.25">
      <c r="A18" s="23" t="s">
        <v>93</v>
      </c>
      <c r="B18" s="13" t="s">
        <v>23</v>
      </c>
      <c r="C18" s="24" t="s">
        <v>24</v>
      </c>
      <c r="D18" s="12">
        <v>1228.1099999999999</v>
      </c>
      <c r="E18" s="12">
        <v>1563.81</v>
      </c>
    </row>
    <row r="19" spans="1:5" ht="112.5" customHeight="1">
      <c r="A19" s="23" t="s">
        <v>93</v>
      </c>
      <c r="B19" s="13" t="s">
        <v>25</v>
      </c>
      <c r="C19" s="24" t="s">
        <v>26</v>
      </c>
      <c r="D19" s="12">
        <v>8.5299999999999994</v>
      </c>
      <c r="E19" s="12">
        <v>8.1679999999999993</v>
      </c>
    </row>
    <row r="20" spans="1:5" ht="128.25" customHeight="1">
      <c r="A20" s="9" t="s">
        <v>93</v>
      </c>
      <c r="B20" s="13" t="s">
        <v>27</v>
      </c>
      <c r="C20" s="24" t="s">
        <v>28</v>
      </c>
      <c r="D20" s="12">
        <v>1518.19</v>
      </c>
      <c r="E20" s="12">
        <v>1616.32</v>
      </c>
    </row>
    <row r="21" spans="1:5" ht="114.75" customHeight="1">
      <c r="A21" s="9" t="s">
        <v>93</v>
      </c>
      <c r="B21" s="13" t="s">
        <v>29</v>
      </c>
      <c r="C21" s="24" t="s">
        <v>30</v>
      </c>
      <c r="D21" s="12">
        <v>-161.97</v>
      </c>
      <c r="E21" s="12">
        <v>-170.25899999999999</v>
      </c>
    </row>
    <row r="22" spans="1:5" ht="15.75">
      <c r="A22" s="4" t="s">
        <v>93</v>
      </c>
      <c r="B22" s="25" t="s">
        <v>31</v>
      </c>
      <c r="C22" s="26" t="s">
        <v>32</v>
      </c>
      <c r="D22" s="20">
        <f>D23+D25</f>
        <v>17290</v>
      </c>
      <c r="E22" s="20">
        <f>E23+E25</f>
        <v>19060.8</v>
      </c>
    </row>
    <row r="23" spans="1:5" ht="15.75">
      <c r="A23" s="9" t="s">
        <v>93</v>
      </c>
      <c r="B23" s="10" t="s">
        <v>33</v>
      </c>
      <c r="C23" s="27" t="s">
        <v>34</v>
      </c>
      <c r="D23" s="12">
        <f>D24</f>
        <v>3368</v>
      </c>
      <c r="E23" s="12">
        <v>4264.808</v>
      </c>
    </row>
    <row r="24" spans="1:5" ht="78.75">
      <c r="A24" s="23" t="s">
        <v>93</v>
      </c>
      <c r="B24" s="10" t="s">
        <v>35</v>
      </c>
      <c r="C24" s="24" t="s">
        <v>36</v>
      </c>
      <c r="D24" s="12">
        <v>3368</v>
      </c>
      <c r="E24" s="12">
        <v>4264.808</v>
      </c>
    </row>
    <row r="25" spans="1:5" ht="15.75">
      <c r="A25" s="23" t="s">
        <v>93</v>
      </c>
      <c r="B25" s="10" t="s">
        <v>37</v>
      </c>
      <c r="C25" s="27" t="s">
        <v>38</v>
      </c>
      <c r="D25" s="20">
        <f>D26+D27</f>
        <v>13922</v>
      </c>
      <c r="E25" s="20">
        <f>E26+E27</f>
        <v>14795.991999999998</v>
      </c>
    </row>
    <row r="26" spans="1:5" ht="63">
      <c r="A26" s="9" t="s">
        <v>93</v>
      </c>
      <c r="B26" s="10" t="s">
        <v>39</v>
      </c>
      <c r="C26" s="28" t="s">
        <v>40</v>
      </c>
      <c r="D26" s="12">
        <v>5219</v>
      </c>
      <c r="E26" s="12">
        <v>5507.174</v>
      </c>
    </row>
    <row r="27" spans="1:5" ht="63">
      <c r="A27" s="23" t="s">
        <v>93</v>
      </c>
      <c r="B27" s="10" t="s">
        <v>41</v>
      </c>
      <c r="C27" s="28" t="s">
        <v>42</v>
      </c>
      <c r="D27" s="12">
        <v>8703</v>
      </c>
      <c r="E27" s="12">
        <v>9288.8179999999993</v>
      </c>
    </row>
    <row r="28" spans="1:5" ht="78.75">
      <c r="A28" s="4" t="s">
        <v>94</v>
      </c>
      <c r="B28" s="29" t="s">
        <v>43</v>
      </c>
      <c r="C28" s="60" t="s">
        <v>44</v>
      </c>
      <c r="D28" s="20">
        <f>D29</f>
        <v>13969.5</v>
      </c>
      <c r="E28" s="20">
        <f>E29</f>
        <v>14010.819999999998</v>
      </c>
    </row>
    <row r="29" spans="1:5" ht="45.75" customHeight="1">
      <c r="A29" s="9" t="s">
        <v>95</v>
      </c>
      <c r="B29" s="30" t="s">
        <v>43</v>
      </c>
      <c r="C29" s="31" t="s">
        <v>45</v>
      </c>
      <c r="D29" s="12">
        <f>D30+D31+D32</f>
        <v>13969.5</v>
      </c>
      <c r="E29" s="12">
        <f>E30+E31+E32</f>
        <v>14010.819999999998</v>
      </c>
    </row>
    <row r="30" spans="1:5" ht="110.25">
      <c r="A30" s="9" t="s">
        <v>95</v>
      </c>
      <c r="B30" s="30" t="s">
        <v>46</v>
      </c>
      <c r="C30" s="32" t="s">
        <v>47</v>
      </c>
      <c r="D30" s="12">
        <v>12743.5</v>
      </c>
      <c r="E30" s="13">
        <v>12737.246999999999</v>
      </c>
    </row>
    <row r="31" spans="1:5" ht="47.25">
      <c r="A31" s="23" t="s">
        <v>95</v>
      </c>
      <c r="B31" s="30" t="s">
        <v>48</v>
      </c>
      <c r="C31" s="32" t="s">
        <v>49</v>
      </c>
      <c r="D31" s="12">
        <v>1115</v>
      </c>
      <c r="E31" s="12">
        <v>1058.6220000000001</v>
      </c>
    </row>
    <row r="32" spans="1:5" ht="110.25" customHeight="1">
      <c r="A32" s="9" t="s">
        <v>95</v>
      </c>
      <c r="B32" s="13" t="s">
        <v>50</v>
      </c>
      <c r="C32" s="33" t="s">
        <v>51</v>
      </c>
      <c r="D32" s="12">
        <v>111</v>
      </c>
      <c r="E32" s="12">
        <v>214.95099999999999</v>
      </c>
    </row>
    <row r="33" spans="1:7" ht="78.75">
      <c r="A33" s="34" t="s">
        <v>95</v>
      </c>
      <c r="B33" s="7" t="s">
        <v>52</v>
      </c>
      <c r="C33" s="19" t="s">
        <v>44</v>
      </c>
      <c r="D33" s="20">
        <f>D35</f>
        <v>300</v>
      </c>
      <c r="E33" s="20">
        <f>E35</f>
        <v>173.291</v>
      </c>
    </row>
    <row r="34" spans="1:7" ht="29.25" customHeight="1">
      <c r="A34" s="23" t="s">
        <v>95</v>
      </c>
      <c r="B34" s="35" t="s">
        <v>53</v>
      </c>
      <c r="C34" s="36" t="s">
        <v>54</v>
      </c>
      <c r="D34" s="12">
        <f>D35</f>
        <v>300</v>
      </c>
      <c r="E34" s="12">
        <f>E35</f>
        <v>173.291</v>
      </c>
    </row>
    <row r="35" spans="1:7" ht="47.25">
      <c r="A35" s="9" t="s">
        <v>95</v>
      </c>
      <c r="B35" s="30" t="s">
        <v>55</v>
      </c>
      <c r="C35" s="31" t="s">
        <v>56</v>
      </c>
      <c r="D35" s="12">
        <v>300</v>
      </c>
      <c r="E35" s="12">
        <v>173.291</v>
      </c>
    </row>
    <row r="36" spans="1:7" ht="48.75" customHeight="1">
      <c r="A36" s="4" t="s">
        <v>95</v>
      </c>
      <c r="B36" s="37" t="s">
        <v>57</v>
      </c>
      <c r="C36" s="38" t="s">
        <v>58</v>
      </c>
      <c r="D36" s="20">
        <f>D38+D39</f>
        <v>12696.4</v>
      </c>
      <c r="E36" s="20">
        <f>E38+E39</f>
        <v>6791.4100000000008</v>
      </c>
    </row>
    <row r="37" spans="1:7" ht="47.25">
      <c r="A37" s="9" t="s">
        <v>95</v>
      </c>
      <c r="B37" s="21" t="s">
        <v>59</v>
      </c>
      <c r="C37" s="39" t="s">
        <v>60</v>
      </c>
      <c r="D37" s="12">
        <f>D38+D39</f>
        <v>12696.4</v>
      </c>
      <c r="E37" s="12">
        <f t="shared" ref="E37:G37" si="1">E38+E39</f>
        <v>6791.4100000000008</v>
      </c>
      <c r="F37" s="40">
        <f t="shared" si="1"/>
        <v>0</v>
      </c>
      <c r="G37" s="40">
        <f t="shared" si="1"/>
        <v>0</v>
      </c>
    </row>
    <row r="38" spans="1:7" ht="78.75">
      <c r="A38" s="23" t="s">
        <v>95</v>
      </c>
      <c r="B38" s="41" t="s">
        <v>61</v>
      </c>
      <c r="C38" s="32" t="s">
        <v>62</v>
      </c>
      <c r="D38" s="12">
        <v>12696.4</v>
      </c>
      <c r="E38" s="12">
        <v>6595.7740000000003</v>
      </c>
    </row>
    <row r="39" spans="1:7" ht="109.5" customHeight="1">
      <c r="A39" s="23" t="s">
        <v>95</v>
      </c>
      <c r="B39" s="41" t="s">
        <v>63</v>
      </c>
      <c r="C39" s="31" t="s">
        <v>64</v>
      </c>
      <c r="D39" s="12">
        <v>0</v>
      </c>
      <c r="E39" s="12">
        <v>195.636</v>
      </c>
    </row>
    <row r="40" spans="1:7" ht="15.75">
      <c r="A40" s="4" t="s">
        <v>95</v>
      </c>
      <c r="B40" s="18" t="s">
        <v>65</v>
      </c>
      <c r="C40" s="19" t="s">
        <v>66</v>
      </c>
      <c r="D40" s="20">
        <f>D41</f>
        <v>6587.6100000000006</v>
      </c>
      <c r="E40" s="20">
        <f>E41</f>
        <v>6587.6100000000006</v>
      </c>
    </row>
    <row r="41" spans="1:7" ht="45" customHeight="1">
      <c r="A41" s="4" t="s">
        <v>95</v>
      </c>
      <c r="B41" s="42" t="s">
        <v>67</v>
      </c>
      <c r="C41" s="43" t="s">
        <v>68</v>
      </c>
      <c r="D41" s="20">
        <f>D42+D46+D52</f>
        <v>6587.6100000000006</v>
      </c>
      <c r="E41" s="20">
        <f>E42+E46+E52</f>
        <v>6587.6100000000006</v>
      </c>
    </row>
    <row r="42" spans="1:7" ht="63.75" customHeight="1">
      <c r="A42" s="4" t="s">
        <v>95</v>
      </c>
      <c r="B42" s="44" t="s">
        <v>69</v>
      </c>
      <c r="C42" s="64" t="s">
        <v>99</v>
      </c>
      <c r="D42" s="20">
        <f>3712.5+1394.6</f>
        <v>5107.1000000000004</v>
      </c>
      <c r="E42" s="20">
        <f>3712.5+1394.6</f>
        <v>5107.1000000000004</v>
      </c>
    </row>
    <row r="43" spans="1:7" ht="31.5">
      <c r="A43" s="9" t="s">
        <v>95</v>
      </c>
      <c r="B43" s="21" t="s">
        <v>70</v>
      </c>
      <c r="C43" s="45" t="s">
        <v>71</v>
      </c>
      <c r="D43" s="46">
        <v>5107.1000000000004</v>
      </c>
      <c r="E43" s="46">
        <v>5107.1000000000004</v>
      </c>
    </row>
    <row r="44" spans="1:7" ht="15.75">
      <c r="A44" s="23"/>
      <c r="B44" s="21"/>
      <c r="C44" s="45" t="s">
        <v>72</v>
      </c>
      <c r="D44" s="12"/>
      <c r="E44" s="12"/>
    </row>
    <row r="45" spans="1:7" ht="47.25">
      <c r="A45" s="23" t="s">
        <v>95</v>
      </c>
      <c r="B45" s="21" t="s">
        <v>70</v>
      </c>
      <c r="C45" s="45" t="s">
        <v>73</v>
      </c>
      <c r="D45" s="46">
        <v>5107.1000000000004</v>
      </c>
      <c r="E45" s="46">
        <v>5107.1000000000004</v>
      </c>
      <c r="F45" s="40">
        <v>302.8</v>
      </c>
    </row>
    <row r="46" spans="1:7" ht="45.75" customHeight="1">
      <c r="A46" s="4" t="s">
        <v>95</v>
      </c>
      <c r="B46" s="44" t="s">
        <v>74</v>
      </c>
      <c r="C46" s="43" t="s">
        <v>100</v>
      </c>
      <c r="D46" s="47">
        <f>D47+D49</f>
        <v>302.95</v>
      </c>
      <c r="E46" s="47">
        <f>E47+E49</f>
        <v>302.95</v>
      </c>
      <c r="F46" s="40"/>
    </row>
    <row r="47" spans="1:7" ht="63">
      <c r="A47" s="23" t="s">
        <v>95</v>
      </c>
      <c r="B47" s="48" t="s">
        <v>75</v>
      </c>
      <c r="C47" s="22" t="s">
        <v>76</v>
      </c>
      <c r="D47" s="46">
        <v>302.8</v>
      </c>
      <c r="E47" s="46">
        <v>302.8</v>
      </c>
      <c r="F47" s="40"/>
    </row>
    <row r="48" spans="1:7" ht="63">
      <c r="A48" s="23" t="s">
        <v>95</v>
      </c>
      <c r="B48" s="30" t="s">
        <v>77</v>
      </c>
      <c r="C48" s="49" t="s">
        <v>78</v>
      </c>
      <c r="D48" s="46">
        <v>302.8</v>
      </c>
      <c r="E48" s="46">
        <v>302.8</v>
      </c>
      <c r="F48" s="40"/>
    </row>
    <row r="49" spans="1:7" ht="31.5">
      <c r="A49" s="9" t="s">
        <v>95</v>
      </c>
      <c r="B49" s="35" t="s">
        <v>79</v>
      </c>
      <c r="C49" s="36" t="s">
        <v>80</v>
      </c>
      <c r="D49" s="46">
        <v>0.15</v>
      </c>
      <c r="E49" s="12">
        <v>0.15</v>
      </c>
      <c r="F49" s="40"/>
    </row>
    <row r="50" spans="1:7" ht="18.75">
      <c r="A50" s="23"/>
      <c r="B50" s="50"/>
      <c r="C50" s="51" t="s">
        <v>72</v>
      </c>
      <c r="D50" s="46"/>
      <c r="E50" s="12"/>
      <c r="F50" s="40"/>
    </row>
    <row r="51" spans="1:7" ht="108.75" customHeight="1">
      <c r="A51" s="23" t="s">
        <v>95</v>
      </c>
      <c r="B51" s="30" t="s">
        <v>81</v>
      </c>
      <c r="C51" s="49" t="s">
        <v>82</v>
      </c>
      <c r="D51" s="46">
        <v>0.15</v>
      </c>
      <c r="E51" s="12">
        <v>0.15</v>
      </c>
      <c r="F51" s="40">
        <v>0.15</v>
      </c>
    </row>
    <row r="52" spans="1:7" ht="31.5">
      <c r="A52" s="4" t="s">
        <v>95</v>
      </c>
      <c r="B52" s="44" t="s">
        <v>83</v>
      </c>
      <c r="C52" s="59" t="s">
        <v>84</v>
      </c>
      <c r="D52" s="52">
        <f>D53</f>
        <v>1177.56</v>
      </c>
      <c r="E52" s="52">
        <f t="shared" ref="E52:G52" si="2">E53</f>
        <v>1177.56</v>
      </c>
      <c r="F52" s="53">
        <f t="shared" si="2"/>
        <v>0</v>
      </c>
      <c r="G52" s="53">
        <f t="shared" si="2"/>
        <v>0</v>
      </c>
    </row>
    <row r="53" spans="1:7" ht="30.95" customHeight="1">
      <c r="A53" s="23" t="s">
        <v>95</v>
      </c>
      <c r="B53" s="35" t="s">
        <v>85</v>
      </c>
      <c r="C53" s="36" t="s">
        <v>86</v>
      </c>
      <c r="D53" s="54">
        <f>D55+D56+D57</f>
        <v>1177.56</v>
      </c>
      <c r="E53" s="54">
        <f>E55+E56+E57</f>
        <v>1177.56</v>
      </c>
      <c r="F53" s="55"/>
    </row>
    <row r="54" spans="1:7" ht="18.75">
      <c r="A54" s="23"/>
      <c r="B54" s="35"/>
      <c r="C54" s="51" t="s">
        <v>72</v>
      </c>
      <c r="D54" s="46"/>
      <c r="E54" s="12"/>
      <c r="F54" s="55"/>
    </row>
    <row r="55" spans="1:7" ht="63">
      <c r="A55" s="23" t="s">
        <v>95</v>
      </c>
      <c r="B55" s="56" t="s">
        <v>87</v>
      </c>
      <c r="C55" s="57" t="s">
        <v>88</v>
      </c>
      <c r="D55" s="12">
        <f>298.36+53+66.2</f>
        <v>417.56</v>
      </c>
      <c r="E55" s="12">
        <f>298.36+53+66.2</f>
        <v>417.56</v>
      </c>
    </row>
    <row r="56" spans="1:7" ht="47.25">
      <c r="A56" s="9" t="s">
        <v>95</v>
      </c>
      <c r="B56" s="56" t="s">
        <v>87</v>
      </c>
      <c r="C56" s="57" t="s">
        <v>89</v>
      </c>
      <c r="D56" s="12">
        <v>500</v>
      </c>
      <c r="E56" s="12">
        <v>500</v>
      </c>
    </row>
    <row r="57" spans="1:7" ht="63">
      <c r="A57" s="58" t="s">
        <v>95</v>
      </c>
      <c r="B57" s="56" t="s">
        <v>87</v>
      </c>
      <c r="C57" s="57" t="s">
        <v>90</v>
      </c>
      <c r="D57" s="12">
        <f>250+10</f>
        <v>260</v>
      </c>
      <c r="E57" s="12">
        <f>250+10</f>
        <v>260</v>
      </c>
    </row>
    <row r="58" spans="1:7" ht="15.75" hidden="1">
      <c r="A58" s="9" t="s">
        <v>5</v>
      </c>
      <c r="B58" s="65" t="s">
        <v>91</v>
      </c>
      <c r="C58" s="66"/>
      <c r="D58" s="20"/>
      <c r="E58" s="20"/>
    </row>
    <row r="59" spans="1:7" ht="19.5" customHeight="1">
      <c r="A59" s="9"/>
      <c r="B59" s="67"/>
      <c r="C59" s="68"/>
      <c r="D59" s="20">
        <f>D40+D8</f>
        <v>55514.19</v>
      </c>
      <c r="E59" s="20">
        <f>E40+E8</f>
        <v>52994.627800000002</v>
      </c>
    </row>
  </sheetData>
  <mergeCells count="8">
    <mergeCell ref="B58:C59"/>
    <mergeCell ref="D1:F1"/>
    <mergeCell ref="A4:E4"/>
    <mergeCell ref="C6:C7"/>
    <mergeCell ref="D6:D7"/>
    <mergeCell ref="E6:E7"/>
    <mergeCell ref="A2:F3"/>
    <mergeCell ref="A6:B7"/>
  </mergeCells>
  <hyperlinks>
    <hyperlink ref="C13" r:id="rId1"/>
  </hyperlinks>
  <pageMargins left="0.70866141732283472" right="0.70866141732283472" top="0.74803149606299213" bottom="0.74803149606299213" header="0.31496062992125984" footer="0.31496062992125984"/>
  <pageSetup paperSize="9" scale="85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прил-доходы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Моисеева Наталья Евгеньевна</cp:lastModifiedBy>
  <cp:lastPrinted>2024-05-23T09:14:20Z</cp:lastPrinted>
  <dcterms:created xsi:type="dcterms:W3CDTF">2020-11-10T08:32:00Z</dcterms:created>
  <dcterms:modified xsi:type="dcterms:W3CDTF">2024-06-26T11:19:26Z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53DE82DC43C849A7954794E8581356E6_12</vt:lpwstr>
  </property>
  <property fmtid="{D5CDD505-2E9C-101B-9397-08002B2CF9AE}" pid="3" name="KSOProductBuildVer">
    <vt:lpwstr>1049-12.2.0.13489</vt:lpwstr>
  </property>
</Properties>
</file>