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КОЧАРЯН К.Ж\Отчеты 2024\2 квартал\Постановление\"/>
    </mc:Choice>
  </mc:AlternateContent>
  <bookViews>
    <workbookView xWindow="0" yWindow="0" windowWidth="27945" windowHeight="12300" activeTab="1"/>
  </bookViews>
  <sheets>
    <sheet name="1 кв" sheetId="1" r:id="rId1"/>
    <sheet name="1 полуг" sheetId="2" r:id="rId2"/>
    <sheet name="9 мес" sheetId="3" r:id="rId3"/>
    <sheet name="2024 г" sheetId="4" r:id="rId4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2" l="1"/>
  <c r="E25" i="2"/>
  <c r="D25" i="2"/>
  <c r="C25" i="2"/>
  <c r="F18" i="2"/>
  <c r="E18" i="2"/>
  <c r="D18" i="2"/>
  <c r="C18" i="2"/>
  <c r="E8" i="2"/>
  <c r="F5" i="2"/>
  <c r="D5" i="2"/>
  <c r="C5" i="2"/>
  <c r="F4" i="2"/>
  <c r="E4" i="2"/>
  <c r="C4" i="2"/>
  <c r="F23" i="1"/>
  <c r="E23" i="1"/>
  <c r="D23" i="1"/>
  <c r="C23" i="1"/>
  <c r="F16" i="1"/>
  <c r="E16" i="1"/>
  <c r="D16" i="1"/>
  <c r="C16" i="1"/>
  <c r="F6" i="1"/>
  <c r="E6" i="1"/>
  <c r="F4" i="1"/>
  <c r="E4" i="1"/>
  <c r="D4" i="1"/>
  <c r="C4" i="1"/>
  <c r="F3" i="1"/>
  <c r="E3" i="1"/>
  <c r="D3" i="1"/>
  <c r="C3" i="1"/>
</calcChain>
</file>

<file path=xl/sharedStrings.xml><?xml version="1.0" encoding="utf-8"?>
<sst xmlns="http://schemas.openxmlformats.org/spreadsheetml/2006/main" count="86" uniqueCount="65">
  <si>
    <t>Численность муниципальных служащих, работников муниципальных учреждений Калининского муниципального округа Тверской области  и расходы на их содержание за   1 квартал 2024 года.</t>
  </si>
  <si>
    <t xml:space="preserve">                Наименование</t>
  </si>
  <si>
    <t>Численность муниципальных служащих (чел.)</t>
  </si>
  <si>
    <t>Затраты на содержание (тыс.руб.)</t>
  </si>
  <si>
    <t>Численность работников муниципальных учреждений (чел.)</t>
  </si>
  <si>
    <t>Итого</t>
  </si>
  <si>
    <t>Органы местного самоуправления, в т.ч.</t>
  </si>
  <si>
    <t xml:space="preserve">Дума Калининского муниципального округа </t>
  </si>
  <si>
    <t xml:space="preserve">Администрация округа </t>
  </si>
  <si>
    <t>30 219,70</t>
  </si>
  <si>
    <t>МКУ «ЕДДС Калининского округа»</t>
  </si>
  <si>
    <t>1 494,7</t>
  </si>
  <si>
    <t>МКУ «ЕЦХИО»</t>
  </si>
  <si>
    <t>6 793,5</t>
  </si>
  <si>
    <t>МКУ «ОБиПЭО»</t>
  </si>
  <si>
    <t>МКУ ТО» Северо-Западный»</t>
  </si>
  <si>
    <t>МКУ ТО «Юго-Западный»</t>
  </si>
  <si>
    <t>МКУ ТО «Юго-Восточный»</t>
  </si>
  <si>
    <t>МКУ ТО «Северо-Восточный»</t>
  </si>
  <si>
    <t>МБУ «Благоустройство»</t>
  </si>
  <si>
    <t>Финансовое управление</t>
  </si>
  <si>
    <t>Образование</t>
  </si>
  <si>
    <t>Дошкольные организации</t>
  </si>
  <si>
    <t>Общеобразовательные организации</t>
  </si>
  <si>
    <t>МКУ «ЦО ДСО Калининского округа»</t>
  </si>
  <si>
    <t>Управление образования</t>
  </si>
  <si>
    <t>УДО ДДТ</t>
  </si>
  <si>
    <t>МБУ ДО "Калининская спортивная школа"</t>
  </si>
  <si>
    <t>Культура</t>
  </si>
  <si>
    <t xml:space="preserve">Комитет по делам культуры, молодежи и спорта </t>
  </si>
  <si>
    <t>МКУ «Савватьевское ОКДЦ»</t>
  </si>
  <si>
    <t>МКУ «Заволжское ОКДЦ»</t>
  </si>
  <si>
    <t>МКУ «Бурашевское ОКДЦ»</t>
  </si>
  <si>
    <t>МКУ «Верхневолжское ОКДЦ»</t>
  </si>
  <si>
    <t>МУ КДЦ «Тургиновский»</t>
  </si>
  <si>
    <t>МДК Калининского района</t>
  </si>
  <si>
    <t>МУДО "Медновская ДШИ"</t>
  </si>
  <si>
    <t>МУК «ЦРМБ Н.К.Крупской»</t>
  </si>
  <si>
    <t>МБУ «ФК Верхневолжье»</t>
  </si>
  <si>
    <t>*Среднесписочная численность на 31.03.2024 г</t>
  </si>
  <si>
    <t>85196,1</t>
  </si>
  <si>
    <t>56701,50</t>
  </si>
  <si>
    <t>0</t>
  </si>
  <si>
    <t xml:space="preserve"> Муниципальные учреждения</t>
  </si>
  <si>
    <t>МКУ "ЕДДС Калининского округа"</t>
  </si>
  <si>
    <t>3551,73</t>
  </si>
  <si>
    <t>МКУ "ЕЦХИО"</t>
  </si>
  <si>
    <t>15542,95</t>
  </si>
  <si>
    <t>МКУ "ОБиПЭО"</t>
  </si>
  <si>
    <t>МКУ ТО "Северо-Западный"</t>
  </si>
  <si>
    <t>МКУ ТО "Юго-Западный"</t>
  </si>
  <si>
    <t>МКУ ТО "Юго-Восточный"</t>
  </si>
  <si>
    <t>МКУ ТО "Северо-Восточный"</t>
  </si>
  <si>
    <t>МБУ "Благоустройство"</t>
  </si>
  <si>
    <t>МКУ "ЦОДСО Калининского округа"</t>
  </si>
  <si>
    <t>МКУ "Савватьевское ОКДЦ"</t>
  </si>
  <si>
    <t>МКУ "Заволжское ОКДЦ"</t>
  </si>
  <si>
    <t>МКУ "Бурашевское ОКДЦ"</t>
  </si>
  <si>
    <t>МКУ "Верхневолжское ОКДЦ"</t>
  </si>
  <si>
    <t>МДК Калининского муниципального округа</t>
  </si>
  <si>
    <t>МУК "Калининская ЦБС"</t>
  </si>
  <si>
    <t>МБУ "ФК Верхневолжье"</t>
  </si>
  <si>
    <t>*Среднесписочная численность на 30.06.2024 г</t>
  </si>
  <si>
    <t>Численность муниципальных служащих, работников муниципальных учреждений Калининского муниципального округа Тверской области и расходы на их содержание                                                                                                                                            за 1 полугодие 2024 года</t>
  </si>
  <si>
    <t>Приложение 4                                                                                                                                                                                                                                               Утверждено                                                                                                                                                                                                                                                                                                                                                                                        постановлением администрации  Калининского                                                                                                                                 муниципального округа Тверской области                                                                                                                                           
от "29" июля 2024 г. №  3231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</si>
</sst>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0.00_ "/>
    <numFmt numFmtId="165" formatCode="#\ ##0.00"/>
  </numFmts>
  <fonts count="9">
    <font>
      <sz val="11"/>
      <color theme="1"/>
      <name val="Calibri"/>
      <charset val="134"/>
      <scheme val="minor"/>
    </font>
    <font>
      <sz val="12"/>
      <color theme="1"/>
      <name val="Times New Roman"/>
      <charset val="204"/>
    </font>
    <font>
      <b/>
      <sz val="14"/>
      <color theme="1"/>
      <name val="Times New Roman"/>
      <charset val="204"/>
    </font>
    <font>
      <b/>
      <sz val="12"/>
      <color theme="1"/>
      <name val="Times New Roman"/>
      <charset val="204"/>
    </font>
    <font>
      <sz val="13"/>
      <color theme="1"/>
      <name val="Times New Roman"/>
      <charset val="204"/>
    </font>
    <font>
      <b/>
      <sz val="13"/>
      <color theme="1"/>
      <name val="Times New Roman"/>
      <charset val="204"/>
    </font>
    <font>
      <sz val="11"/>
      <color theme="1"/>
      <name val="Times New Roman"/>
      <charset val="204"/>
    </font>
    <font>
      <sz val="12"/>
      <color rgb="FFFF0000"/>
      <name val="Times New Roman"/>
      <charset val="204"/>
    </font>
    <font>
      <sz val="14"/>
      <color theme="1"/>
      <name val="Times New Roman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1" xfId="0" applyFont="1" applyBorder="1" applyAlignment="1">
      <alignment horizontal="justify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justify" vertical="center" wrapText="1"/>
    </xf>
    <xf numFmtId="2" fontId="3" fillId="0" borderId="5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2" fontId="3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center" wrapText="1"/>
    </xf>
    <xf numFmtId="165" fontId="3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justify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left" vertical="center" wrapText="1"/>
    </xf>
    <xf numFmtId="2" fontId="1" fillId="0" borderId="8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2" fontId="1" fillId="0" borderId="6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justify" vertical="center" wrapText="1"/>
    </xf>
    <xf numFmtId="165" fontId="1" fillId="0" borderId="6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justify" vertical="center" wrapText="1"/>
    </xf>
    <xf numFmtId="2" fontId="1" fillId="0" borderId="7" xfId="0" applyNumberFormat="1" applyFont="1" applyBorder="1" applyAlignment="1">
      <alignment horizontal="center" vertical="center" wrapText="1"/>
    </xf>
    <xf numFmtId="165" fontId="1" fillId="0" borderId="7" xfId="0" applyNumberFormat="1" applyFont="1" applyBorder="1" applyAlignment="1">
      <alignment horizontal="center" vertical="center" wrapText="1"/>
    </xf>
    <xf numFmtId="0" fontId="1" fillId="0" borderId="9" xfId="0" applyFont="1" applyBorder="1" applyAlignment="1">
      <alignment horizontal="justify" vertical="center" wrapText="1"/>
    </xf>
    <xf numFmtId="2" fontId="1" fillId="0" borderId="9" xfId="0" applyNumberFormat="1" applyFont="1" applyBorder="1" applyAlignment="1">
      <alignment horizontal="center" vertical="center" wrapText="1"/>
    </xf>
    <xf numFmtId="165" fontId="1" fillId="0" borderId="9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6" fillId="0" borderId="4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justify" vertical="center" wrapText="1"/>
    </xf>
    <xf numFmtId="0" fontId="1" fillId="0" borderId="4" xfId="0" applyFont="1" applyBorder="1" applyAlignment="1">
      <alignment vertical="center" wrapText="1"/>
    </xf>
    <xf numFmtId="0" fontId="7" fillId="0" borderId="8" xfId="0" applyFont="1" applyBorder="1" applyAlignment="1">
      <alignment horizontal="justify" vertical="center" wrapText="1"/>
    </xf>
    <xf numFmtId="0" fontId="1" fillId="0" borderId="10" xfId="0" applyFont="1" applyBorder="1" applyAlignment="1">
      <alignment vertical="center" wrapText="1"/>
    </xf>
    <xf numFmtId="0" fontId="7" fillId="0" borderId="11" xfId="0" applyFont="1" applyBorder="1" applyAlignment="1">
      <alignment horizontal="justify" vertical="center" wrapText="1"/>
    </xf>
    <xf numFmtId="2" fontId="1" fillId="0" borderId="12" xfId="0" applyNumberFormat="1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justify" vertical="center" wrapText="1"/>
    </xf>
    <xf numFmtId="0" fontId="1" fillId="0" borderId="1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justify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17" xfId="0" applyBorder="1" applyAlignment="1">
      <alignment vertical="top" wrapText="1"/>
    </xf>
    <xf numFmtId="0" fontId="1" fillId="0" borderId="17" xfId="0" applyFont="1" applyBorder="1" applyAlignment="1">
      <alignment horizontal="justify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0" fillId="0" borderId="14" xfId="0" applyBorder="1" applyAlignment="1">
      <alignment wrapText="1"/>
    </xf>
    <xf numFmtId="0" fontId="8" fillId="0" borderId="19" xfId="0" applyFont="1" applyBorder="1" applyAlignment="1">
      <alignment horizontal="justify" vertical="center"/>
    </xf>
    <xf numFmtId="0" fontId="0" fillId="0" borderId="19" xfId="0" applyBorder="1" applyAlignment="1"/>
    <xf numFmtId="0" fontId="1" fillId="0" borderId="0" xfId="0" applyFont="1" applyAlignment="1">
      <alignment horizontal="right" vertical="top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8" fillId="0" borderId="0" xfId="0" applyFont="1" applyBorder="1" applyAlignment="1">
      <alignment horizontal="justify" vertical="center"/>
    </xf>
    <xf numFmtId="0" fontId="0" fillId="0" borderId="0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35"/>
  <sheetViews>
    <sheetView workbookViewId="0">
      <selection activeCell="A4" sqref="A1:XFD1048576"/>
    </sheetView>
  </sheetViews>
  <sheetFormatPr defaultColWidth="9" defaultRowHeight="15"/>
  <cols>
    <col min="1" max="1" width="3" customWidth="1"/>
    <col min="2" max="2" width="41.5703125" customWidth="1"/>
    <col min="3" max="3" width="16.7109375" customWidth="1"/>
    <col min="4" max="4" width="15" customWidth="1"/>
    <col min="5" max="5" width="16.5703125" customWidth="1"/>
    <col min="6" max="6" width="18.42578125" customWidth="1"/>
  </cols>
  <sheetData>
    <row r="1" spans="2:6" ht="54.75" customHeight="1">
      <c r="B1" s="55" t="s">
        <v>0</v>
      </c>
      <c r="C1" s="56"/>
      <c r="D1" s="56"/>
      <c r="E1" s="56"/>
      <c r="F1" s="56"/>
    </row>
    <row r="2" spans="2:6" ht="84.75" customHeight="1">
      <c r="B2" s="40" t="s">
        <v>1</v>
      </c>
      <c r="C2" s="41" t="s">
        <v>2</v>
      </c>
      <c r="D2" s="41" t="s">
        <v>3</v>
      </c>
      <c r="E2" s="41" t="s">
        <v>4</v>
      </c>
      <c r="F2" s="41" t="s">
        <v>3</v>
      </c>
    </row>
    <row r="3" spans="2:6" ht="27.75" customHeight="1">
      <c r="B3" s="42" t="s">
        <v>5</v>
      </c>
      <c r="C3" s="5">
        <f>C4+C16+C23</f>
        <v>88.86</v>
      </c>
      <c r="D3" s="6" t="e">
        <f>D4+D16+D23</f>
        <v>#VALUE!</v>
      </c>
      <c r="E3" s="5">
        <f>E4+E16+E23</f>
        <v>3235</v>
      </c>
      <c r="F3" s="5" t="e">
        <f>F4+F16+F23</f>
        <v>#VALUE!</v>
      </c>
    </row>
    <row r="4" spans="2:6" ht="31.5">
      <c r="B4" s="43" t="s">
        <v>6</v>
      </c>
      <c r="C4" s="9">
        <f>C5+C6+C15</f>
        <v>78.86</v>
      </c>
      <c r="D4" s="9" t="e">
        <f>D5+D6+D15</f>
        <v>#VALUE!</v>
      </c>
      <c r="E4" s="9">
        <f>E6+E15+E16+E23</f>
        <v>1665.5</v>
      </c>
      <c r="F4" s="9" t="e">
        <f>F6</f>
        <v>#VALUE!</v>
      </c>
    </row>
    <row r="5" spans="2:6" ht="31.5">
      <c r="B5" s="13" t="s">
        <v>7</v>
      </c>
      <c r="C5" s="25">
        <v>3</v>
      </c>
      <c r="D5" s="26">
        <v>1783.72</v>
      </c>
      <c r="E5" s="12"/>
      <c r="F5" s="12"/>
    </row>
    <row r="6" spans="2:6" ht="24" customHeight="1">
      <c r="B6" s="13" t="s">
        <v>8</v>
      </c>
      <c r="C6" s="25">
        <v>59</v>
      </c>
      <c r="D6" s="44" t="s">
        <v>9</v>
      </c>
      <c r="E6" s="25">
        <f>E7+E8+E9+E10+E11+E12+E13+E14</f>
        <v>96</v>
      </c>
      <c r="F6" s="45" t="e">
        <f>F7+F8+F9+F10+F11+F12+F13+F14</f>
        <v>#VALUE!</v>
      </c>
    </row>
    <row r="7" spans="2:6" ht="23.25" customHeight="1">
      <c r="B7" s="33" t="s">
        <v>10</v>
      </c>
      <c r="C7" s="17"/>
      <c r="D7" s="17"/>
      <c r="E7" s="18">
        <v>10</v>
      </c>
      <c r="F7" s="46" t="s">
        <v>11</v>
      </c>
    </row>
    <row r="8" spans="2:6" ht="23.25" customHeight="1">
      <c r="B8" s="33" t="s">
        <v>12</v>
      </c>
      <c r="C8" s="17"/>
      <c r="D8" s="17"/>
      <c r="E8" s="18">
        <v>29</v>
      </c>
      <c r="F8" s="46" t="s">
        <v>13</v>
      </c>
    </row>
    <row r="9" spans="2:6" ht="21.75" customHeight="1">
      <c r="B9" s="33" t="s">
        <v>14</v>
      </c>
      <c r="C9" s="17"/>
      <c r="D9" s="17"/>
      <c r="E9" s="18">
        <v>9</v>
      </c>
      <c r="F9" s="47">
        <v>3136.52</v>
      </c>
    </row>
    <row r="10" spans="2:6" ht="22.5" customHeight="1">
      <c r="B10" s="33" t="s">
        <v>15</v>
      </c>
      <c r="C10" s="17"/>
      <c r="D10" s="17"/>
      <c r="E10" s="18">
        <v>9</v>
      </c>
      <c r="F10" s="47">
        <v>2531.86</v>
      </c>
    </row>
    <row r="11" spans="2:6" ht="24" customHeight="1">
      <c r="B11" s="33" t="s">
        <v>16</v>
      </c>
      <c r="C11" s="17"/>
      <c r="D11" s="17"/>
      <c r="E11" s="18">
        <v>11</v>
      </c>
      <c r="F11" s="47">
        <v>2138.02</v>
      </c>
    </row>
    <row r="12" spans="2:6" ht="22.5" customHeight="1">
      <c r="B12" s="33" t="s">
        <v>17</v>
      </c>
      <c r="C12" s="17"/>
      <c r="D12" s="17"/>
      <c r="E12" s="18">
        <v>10</v>
      </c>
      <c r="F12" s="47">
        <v>2736.04</v>
      </c>
    </row>
    <row r="13" spans="2:6" ht="20.25" customHeight="1">
      <c r="B13" s="33" t="s">
        <v>18</v>
      </c>
      <c r="C13" s="17"/>
      <c r="D13" s="17"/>
      <c r="E13" s="18">
        <v>11</v>
      </c>
      <c r="F13" s="47">
        <v>3009.92</v>
      </c>
    </row>
    <row r="14" spans="2:6" ht="21" customHeight="1">
      <c r="B14" s="33" t="s">
        <v>19</v>
      </c>
      <c r="C14" s="17"/>
      <c r="D14" s="17"/>
      <c r="E14" s="18">
        <v>7</v>
      </c>
      <c r="F14" s="48">
        <v>577.70000000000005</v>
      </c>
    </row>
    <row r="15" spans="2:6" ht="22.5" customHeight="1">
      <c r="B15" s="13" t="s">
        <v>20</v>
      </c>
      <c r="C15" s="23">
        <v>16.86</v>
      </c>
      <c r="D15" s="11">
        <v>1706.81</v>
      </c>
      <c r="E15" s="12"/>
      <c r="F15" s="12"/>
    </row>
    <row r="16" spans="2:6" ht="27" customHeight="1">
      <c r="B16" s="24" t="s">
        <v>21</v>
      </c>
      <c r="C16" s="9">
        <f>C17+C18+C19+C20+C21+C22</f>
        <v>6</v>
      </c>
      <c r="D16" s="9">
        <f t="shared" ref="D16:F16" si="0">D17+D18+D19+D20+D21+D22</f>
        <v>1531.6</v>
      </c>
      <c r="E16" s="9">
        <f t="shared" si="0"/>
        <v>1407.9</v>
      </c>
      <c r="F16" s="23">
        <f t="shared" si="0"/>
        <v>164469.38</v>
      </c>
    </row>
    <row r="17" spans="2:6" ht="23.25" customHeight="1">
      <c r="B17" s="13" t="s">
        <v>22</v>
      </c>
      <c r="C17" s="13"/>
      <c r="D17" s="13"/>
      <c r="E17" s="25">
        <v>409.6</v>
      </c>
      <c r="F17" s="26">
        <v>40123.47</v>
      </c>
    </row>
    <row r="18" spans="2:6" ht="23.25" customHeight="1">
      <c r="B18" s="27" t="s">
        <v>23</v>
      </c>
      <c r="C18" s="27"/>
      <c r="D18" s="27"/>
      <c r="E18" s="28">
        <v>936.1</v>
      </c>
      <c r="F18" s="29">
        <v>115715.01</v>
      </c>
    </row>
    <row r="19" spans="2:6" ht="22.5" customHeight="1">
      <c r="B19" s="30" t="s">
        <v>24</v>
      </c>
      <c r="C19" s="12"/>
      <c r="D19" s="12"/>
      <c r="E19" s="25">
        <v>19</v>
      </c>
      <c r="F19" s="26">
        <v>4276.7</v>
      </c>
    </row>
    <row r="20" spans="2:6" ht="23.25" customHeight="1">
      <c r="B20" s="30" t="s">
        <v>25</v>
      </c>
      <c r="C20" s="25">
        <v>6</v>
      </c>
      <c r="D20" s="26">
        <v>1531.6</v>
      </c>
      <c r="E20" s="12"/>
      <c r="F20" s="12"/>
    </row>
    <row r="21" spans="2:6" ht="24" customHeight="1">
      <c r="B21" s="30" t="s">
        <v>26</v>
      </c>
      <c r="C21" s="12"/>
      <c r="D21" s="12"/>
      <c r="E21" s="25">
        <v>27</v>
      </c>
      <c r="F21" s="26">
        <v>2609</v>
      </c>
    </row>
    <row r="22" spans="2:6" ht="36" customHeight="1">
      <c r="B22" s="30" t="s">
        <v>27</v>
      </c>
      <c r="C22" s="12"/>
      <c r="D22" s="12"/>
      <c r="E22" s="25">
        <v>16.2</v>
      </c>
      <c r="F22" s="26">
        <v>1745.2</v>
      </c>
    </row>
    <row r="23" spans="2:6" ht="29.25" customHeight="1">
      <c r="B23" s="31" t="s">
        <v>28</v>
      </c>
      <c r="C23" s="9">
        <f>C24</f>
        <v>4</v>
      </c>
      <c r="D23" s="9">
        <f>D24</f>
        <v>1861.8</v>
      </c>
      <c r="E23" s="9">
        <f>E24+E25+E26+E27+E28+E29+E30+E31+E32+E33</f>
        <v>161.6</v>
      </c>
      <c r="F23" s="9">
        <f>F24+F25+F26+F27+F28+F29+F30+F31+F32+F33</f>
        <v>25640.23</v>
      </c>
    </row>
    <row r="24" spans="2:6" ht="35.25" customHeight="1">
      <c r="B24" s="33" t="s">
        <v>29</v>
      </c>
      <c r="C24" s="17">
        <v>4</v>
      </c>
      <c r="D24" s="17">
        <v>1861.8</v>
      </c>
      <c r="E24" s="18">
        <v>0</v>
      </c>
      <c r="F24" s="18">
        <v>0</v>
      </c>
    </row>
    <row r="25" spans="2:6" ht="20.25" customHeight="1">
      <c r="B25" s="49" t="s">
        <v>30</v>
      </c>
      <c r="C25" s="33"/>
      <c r="D25" s="33"/>
      <c r="E25" s="18">
        <v>24.9</v>
      </c>
      <c r="F25" s="47">
        <v>4315.09</v>
      </c>
    </row>
    <row r="26" spans="2:6" ht="21" customHeight="1">
      <c r="B26" s="50" t="s">
        <v>31</v>
      </c>
      <c r="C26" s="33"/>
      <c r="D26" s="33"/>
      <c r="E26" s="18">
        <v>22.2</v>
      </c>
      <c r="F26" s="47">
        <v>3890.89</v>
      </c>
    </row>
    <row r="27" spans="2:6" ht="20.25" customHeight="1">
      <c r="B27" s="50" t="s">
        <v>32</v>
      </c>
      <c r="C27" s="33"/>
      <c r="D27" s="33"/>
      <c r="E27" s="18">
        <v>18.5</v>
      </c>
      <c r="F27" s="47">
        <v>3351.55</v>
      </c>
    </row>
    <row r="28" spans="2:6" ht="21.75" customHeight="1">
      <c r="B28" s="50" t="s">
        <v>33</v>
      </c>
      <c r="C28" s="33"/>
      <c r="D28" s="33"/>
      <c r="E28" s="18">
        <v>24</v>
      </c>
      <c r="F28" s="47">
        <v>4071.63</v>
      </c>
    </row>
    <row r="29" spans="2:6" ht="21" customHeight="1">
      <c r="B29" s="50" t="s">
        <v>34</v>
      </c>
      <c r="C29" s="33"/>
      <c r="D29" s="33"/>
      <c r="E29" s="18">
        <v>5</v>
      </c>
      <c r="F29" s="51">
        <v>691.75</v>
      </c>
    </row>
    <row r="30" spans="2:6" ht="22.5" customHeight="1">
      <c r="B30" s="50" t="s">
        <v>35</v>
      </c>
      <c r="C30" s="33"/>
      <c r="D30" s="33"/>
      <c r="E30" s="18">
        <v>14</v>
      </c>
      <c r="F30" s="47">
        <v>2389.9699999999998</v>
      </c>
    </row>
    <row r="31" spans="2:6" ht="19.5" customHeight="1">
      <c r="B31" s="50" t="s">
        <v>36</v>
      </c>
      <c r="C31" s="35"/>
      <c r="D31" s="35"/>
      <c r="E31" s="18">
        <v>16.5</v>
      </c>
      <c r="F31" s="47">
        <v>1615.61</v>
      </c>
    </row>
    <row r="32" spans="2:6" ht="21" customHeight="1">
      <c r="B32" s="50" t="s">
        <v>37</v>
      </c>
      <c r="C32" s="33"/>
      <c r="D32" s="33"/>
      <c r="E32" s="18">
        <v>27.5</v>
      </c>
      <c r="F32" s="47">
        <v>4622.6099999999997</v>
      </c>
    </row>
    <row r="33" spans="2:6" ht="18" customHeight="1">
      <c r="B33" s="50" t="s">
        <v>38</v>
      </c>
      <c r="C33" s="35"/>
      <c r="D33" s="35"/>
      <c r="E33" s="18">
        <v>9</v>
      </c>
      <c r="F33" s="51">
        <v>691.13</v>
      </c>
    </row>
    <row r="34" spans="2:6" ht="15.75">
      <c r="B34" s="52"/>
      <c r="C34" s="53"/>
      <c r="D34" s="53"/>
      <c r="E34" s="54"/>
      <c r="F34" s="54"/>
    </row>
    <row r="35" spans="2:6" ht="39.75" customHeight="1">
      <c r="B35" s="57" t="s">
        <v>39</v>
      </c>
      <c r="C35" s="58"/>
      <c r="D35" s="58"/>
      <c r="E35" s="58"/>
    </row>
  </sheetData>
  <mergeCells count="2">
    <mergeCell ref="B1:F1"/>
    <mergeCell ref="B35:E35"/>
  </mergeCells>
  <pageMargins left="0.7" right="0.7" top="0.75" bottom="0.75" header="0.3" footer="0.3"/>
  <pageSetup paperSize="9" scale="78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6"/>
  <sheetViews>
    <sheetView tabSelected="1" workbookViewId="0">
      <selection activeCell="C1" sqref="C1:F1"/>
    </sheetView>
  </sheetViews>
  <sheetFormatPr defaultColWidth="9" defaultRowHeight="15"/>
  <cols>
    <col min="1" max="1" width="3" customWidth="1"/>
    <col min="2" max="2" width="25.5703125" customWidth="1"/>
    <col min="3" max="3" width="15.140625" customWidth="1"/>
    <col min="4" max="4" width="13.42578125" customWidth="1"/>
    <col min="5" max="5" width="16.5703125" customWidth="1"/>
    <col min="6" max="6" width="13" customWidth="1"/>
  </cols>
  <sheetData>
    <row r="1" spans="2:6" ht="92.25" customHeight="1">
      <c r="C1" s="59" t="s">
        <v>64</v>
      </c>
      <c r="D1" s="59"/>
      <c r="E1" s="59"/>
      <c r="F1" s="59"/>
    </row>
    <row r="2" spans="2:6" ht="59.25" customHeight="1">
      <c r="B2" s="60" t="s">
        <v>63</v>
      </c>
      <c r="C2" s="61"/>
      <c r="D2" s="61"/>
      <c r="E2" s="61"/>
      <c r="F2" s="61"/>
    </row>
    <row r="3" spans="2:6" ht="84.75" customHeight="1">
      <c r="B3" s="1" t="s">
        <v>1</v>
      </c>
      <c r="C3" s="2" t="s">
        <v>2</v>
      </c>
      <c r="D3" s="2" t="s">
        <v>3</v>
      </c>
      <c r="E3" s="2" t="s">
        <v>4</v>
      </c>
      <c r="F3" s="3" t="s">
        <v>3</v>
      </c>
    </row>
    <row r="4" spans="2:6" ht="27.75" customHeight="1">
      <c r="B4" s="4" t="s">
        <v>5</v>
      </c>
      <c r="C4" s="5">
        <f>C5</f>
        <v>90.86</v>
      </c>
      <c r="D4" s="6" t="s">
        <v>40</v>
      </c>
      <c r="E4" s="5">
        <f>E8+E18+E25</f>
        <v>1679.1</v>
      </c>
      <c r="F4" s="7">
        <f>F8+F18+F25</f>
        <v>618848.77</v>
      </c>
    </row>
    <row r="5" spans="2:6" ht="36.75" customHeight="1">
      <c r="B5" s="8" t="s">
        <v>6</v>
      </c>
      <c r="C5" s="9">
        <f>C6+C7+C17+C18+C25</f>
        <v>90.86</v>
      </c>
      <c r="D5" s="9">
        <f>D6+D7+D17+D18+D25</f>
        <v>85196.1</v>
      </c>
      <c r="E5" s="9">
        <v>0</v>
      </c>
      <c r="F5" s="9" t="str">
        <f>F7</f>
        <v>0</v>
      </c>
    </row>
    <row r="6" spans="2:6" ht="31.5">
      <c r="B6" s="10" t="s">
        <v>7</v>
      </c>
      <c r="C6" s="9">
        <v>3</v>
      </c>
      <c r="D6" s="11">
        <v>3488.66</v>
      </c>
      <c r="E6" s="12"/>
      <c r="F6" s="12"/>
    </row>
    <row r="7" spans="2:6" ht="24" customHeight="1">
      <c r="B7" s="13" t="s">
        <v>8</v>
      </c>
      <c r="C7" s="9">
        <v>60</v>
      </c>
      <c r="D7" s="14" t="s">
        <v>41</v>
      </c>
      <c r="E7" s="9">
        <v>0</v>
      </c>
      <c r="F7" s="14" t="s">
        <v>42</v>
      </c>
    </row>
    <row r="8" spans="2:6" ht="36" customHeight="1">
      <c r="B8" s="10" t="s">
        <v>43</v>
      </c>
      <c r="C8" s="9"/>
      <c r="D8" s="14"/>
      <c r="E8" s="9">
        <f>E9+E10+E11+E12+E13+E14+E15+E16</f>
        <v>100</v>
      </c>
      <c r="F8" s="15">
        <v>51578.16</v>
      </c>
    </row>
    <row r="9" spans="2:6" ht="38.25" customHeight="1">
      <c r="B9" s="16" t="s">
        <v>44</v>
      </c>
      <c r="C9" s="17"/>
      <c r="D9" s="17"/>
      <c r="E9" s="18">
        <v>11</v>
      </c>
      <c r="F9" s="19" t="s">
        <v>45</v>
      </c>
    </row>
    <row r="10" spans="2:6" ht="23.25" customHeight="1">
      <c r="B10" s="20" t="s">
        <v>46</v>
      </c>
      <c r="C10" s="17"/>
      <c r="D10" s="17"/>
      <c r="E10" s="18">
        <v>29</v>
      </c>
      <c r="F10" s="19" t="s">
        <v>47</v>
      </c>
    </row>
    <row r="11" spans="2:6" ht="21.75" customHeight="1">
      <c r="B11" s="20" t="s">
        <v>48</v>
      </c>
      <c r="C11" s="17"/>
      <c r="D11" s="17"/>
      <c r="E11" s="18">
        <v>10</v>
      </c>
      <c r="F11" s="21">
        <v>7173.54</v>
      </c>
    </row>
    <row r="12" spans="2:6" ht="35.25" customHeight="1">
      <c r="B12" s="16" t="s">
        <v>49</v>
      </c>
      <c r="C12" s="17"/>
      <c r="D12" s="17"/>
      <c r="E12" s="18">
        <v>9</v>
      </c>
      <c r="F12" s="21">
        <v>5093.79</v>
      </c>
    </row>
    <row r="13" spans="2:6" ht="33" customHeight="1">
      <c r="B13" s="16" t="s">
        <v>50</v>
      </c>
      <c r="C13" s="17"/>
      <c r="D13" s="17"/>
      <c r="E13" s="18">
        <v>10</v>
      </c>
      <c r="F13" s="21">
        <v>4560.8</v>
      </c>
    </row>
    <row r="14" spans="2:6" ht="33" customHeight="1">
      <c r="B14" s="16" t="s">
        <v>51</v>
      </c>
      <c r="C14" s="17"/>
      <c r="D14" s="17"/>
      <c r="E14" s="18">
        <v>10</v>
      </c>
      <c r="F14" s="21">
        <v>5696.28</v>
      </c>
    </row>
    <row r="15" spans="2:6" ht="32.25" customHeight="1">
      <c r="B15" s="16" t="s">
        <v>52</v>
      </c>
      <c r="C15" s="17"/>
      <c r="D15" s="17"/>
      <c r="E15" s="18">
        <v>12</v>
      </c>
      <c r="F15" s="21">
        <v>6584.15</v>
      </c>
    </row>
    <row r="16" spans="2:6" ht="28.5" customHeight="1">
      <c r="B16" s="20" t="s">
        <v>53</v>
      </c>
      <c r="C16" s="17"/>
      <c r="D16" s="17"/>
      <c r="E16" s="18">
        <v>9</v>
      </c>
      <c r="F16" s="22">
        <v>3374.92</v>
      </c>
    </row>
    <row r="17" spans="2:6" ht="22.5" customHeight="1">
      <c r="B17" s="13" t="s">
        <v>20</v>
      </c>
      <c r="C17" s="23">
        <v>16.86</v>
      </c>
      <c r="D17" s="11">
        <v>15405.38</v>
      </c>
      <c r="E17" s="12"/>
      <c r="F17" s="12"/>
    </row>
    <row r="18" spans="2:6" ht="25.5" customHeight="1">
      <c r="B18" s="24" t="s">
        <v>21</v>
      </c>
      <c r="C18" s="9">
        <f>C19+C20+C21+C22+C23+C24</f>
        <v>6</v>
      </c>
      <c r="D18" s="9">
        <f t="shared" ref="D18:F18" si="0">D19+D20+D21+D22+D23+D24</f>
        <v>5069.71</v>
      </c>
      <c r="E18" s="9">
        <f t="shared" si="0"/>
        <v>1398</v>
      </c>
      <c r="F18" s="9">
        <f t="shared" si="0"/>
        <v>506124.28</v>
      </c>
    </row>
    <row r="19" spans="2:6" ht="23.25" customHeight="1">
      <c r="B19" s="13" t="s">
        <v>22</v>
      </c>
      <c r="C19" s="13"/>
      <c r="D19" s="13"/>
      <c r="E19" s="25">
        <v>404.9</v>
      </c>
      <c r="F19" s="26">
        <v>109928.38</v>
      </c>
    </row>
    <row r="20" spans="2:6" ht="30.75" customHeight="1">
      <c r="B20" s="27" t="s">
        <v>23</v>
      </c>
      <c r="C20" s="27"/>
      <c r="D20" s="27"/>
      <c r="E20" s="28">
        <v>930.7</v>
      </c>
      <c r="F20" s="29">
        <v>371708.39</v>
      </c>
    </row>
    <row r="21" spans="2:6" ht="32.25" customHeight="1">
      <c r="B21" s="10" t="s">
        <v>54</v>
      </c>
      <c r="C21" s="12"/>
      <c r="D21" s="12"/>
      <c r="E21" s="25">
        <v>19</v>
      </c>
      <c r="F21" s="26">
        <v>11841.96</v>
      </c>
    </row>
    <row r="22" spans="2:6" ht="23.25" customHeight="1">
      <c r="B22" s="30" t="s">
        <v>25</v>
      </c>
      <c r="C22" s="25">
        <v>6</v>
      </c>
      <c r="D22" s="26">
        <v>5069.71</v>
      </c>
      <c r="E22" s="12"/>
      <c r="F22" s="12"/>
    </row>
    <row r="23" spans="2:6" ht="20.25" customHeight="1">
      <c r="B23" s="30" t="s">
        <v>26</v>
      </c>
      <c r="C23" s="12"/>
      <c r="D23" s="12"/>
      <c r="E23" s="25">
        <v>26.7</v>
      </c>
      <c r="F23" s="26">
        <v>7924.97</v>
      </c>
    </row>
    <row r="24" spans="2:6" ht="36" customHeight="1">
      <c r="B24" s="30" t="s">
        <v>27</v>
      </c>
      <c r="C24" s="12"/>
      <c r="D24" s="12"/>
      <c r="E24" s="25">
        <v>16.7</v>
      </c>
      <c r="F24" s="26">
        <v>4720.58</v>
      </c>
    </row>
    <row r="25" spans="2:6" ht="25.5" customHeight="1">
      <c r="B25" s="31" t="s">
        <v>28</v>
      </c>
      <c r="C25" s="9">
        <f>C26</f>
        <v>5</v>
      </c>
      <c r="D25" s="9">
        <f>D26</f>
        <v>4530.8500000000004</v>
      </c>
      <c r="E25" s="9">
        <f>E26+E27+E28+E29+E30+E31+E32+E33+E34+E35</f>
        <v>181.1</v>
      </c>
      <c r="F25" s="9">
        <f>F26+F27+F28+F29+F30+F31+F32+F33+F34+F35</f>
        <v>61146.33</v>
      </c>
    </row>
    <row r="26" spans="2:6" ht="48" customHeight="1">
      <c r="B26" s="20" t="s">
        <v>29</v>
      </c>
      <c r="C26" s="17">
        <v>5</v>
      </c>
      <c r="D26" s="17">
        <v>4530.8500000000004</v>
      </c>
      <c r="E26" s="18"/>
      <c r="F26" s="19"/>
    </row>
    <row r="27" spans="2:6" ht="35.25" customHeight="1">
      <c r="B27" s="32" t="s">
        <v>55</v>
      </c>
      <c r="C27" s="33"/>
      <c r="D27" s="33"/>
      <c r="E27" s="18">
        <v>29.4</v>
      </c>
      <c r="F27" s="21">
        <v>9962.9</v>
      </c>
    </row>
    <row r="28" spans="2:6" ht="32.25" customHeight="1">
      <c r="B28" s="16" t="s">
        <v>56</v>
      </c>
      <c r="C28" s="33"/>
      <c r="D28" s="33"/>
      <c r="E28" s="18">
        <v>28.8</v>
      </c>
      <c r="F28" s="21">
        <v>10113.549999999999</v>
      </c>
    </row>
    <row r="29" spans="2:6" ht="36" customHeight="1">
      <c r="B29" s="16" t="s">
        <v>57</v>
      </c>
      <c r="C29" s="33"/>
      <c r="D29" s="33"/>
      <c r="E29" s="18">
        <v>19.600000000000001</v>
      </c>
      <c r="F29" s="21">
        <v>7007.23</v>
      </c>
    </row>
    <row r="30" spans="2:6" ht="30" customHeight="1">
      <c r="B30" s="16" t="s">
        <v>58</v>
      </c>
      <c r="C30" s="33"/>
      <c r="D30" s="33"/>
      <c r="E30" s="18">
        <v>27</v>
      </c>
      <c r="F30" s="21">
        <v>9181.9599999999991</v>
      </c>
    </row>
    <row r="31" spans="2:6" ht="21" customHeight="1">
      <c r="B31" s="34" t="s">
        <v>34</v>
      </c>
      <c r="C31" s="33"/>
      <c r="D31" s="33"/>
      <c r="E31" s="18">
        <v>4.5</v>
      </c>
      <c r="F31" s="19">
        <v>1621.9</v>
      </c>
    </row>
    <row r="32" spans="2:6" ht="37.5" customHeight="1">
      <c r="B32" s="34" t="s">
        <v>59</v>
      </c>
      <c r="C32" s="33"/>
      <c r="D32" s="33"/>
      <c r="E32" s="18">
        <v>14.6</v>
      </c>
      <c r="F32" s="21">
        <v>5232.87</v>
      </c>
    </row>
    <row r="33" spans="2:6" ht="37.5" customHeight="1">
      <c r="B33" s="34" t="s">
        <v>36</v>
      </c>
      <c r="C33" s="35"/>
      <c r="D33" s="35"/>
      <c r="E33" s="18">
        <v>16.5</v>
      </c>
      <c r="F33" s="21">
        <v>4992.26</v>
      </c>
    </row>
    <row r="34" spans="2:6" ht="33" customHeight="1">
      <c r="B34" s="34" t="s">
        <v>60</v>
      </c>
      <c r="C34" s="33"/>
      <c r="D34" s="33"/>
      <c r="E34" s="18">
        <v>32.700000000000003</v>
      </c>
      <c r="F34" s="21">
        <v>11332.61</v>
      </c>
    </row>
    <row r="35" spans="2:6" ht="25.5" customHeight="1">
      <c r="B35" s="36" t="s">
        <v>61</v>
      </c>
      <c r="C35" s="37"/>
      <c r="D35" s="37"/>
      <c r="E35" s="38">
        <v>8</v>
      </c>
      <c r="F35" s="39">
        <v>1701.05</v>
      </c>
    </row>
    <row r="36" spans="2:6" ht="39.75" customHeight="1">
      <c r="B36" s="62" t="s">
        <v>62</v>
      </c>
      <c r="C36" s="63"/>
      <c r="D36" s="63"/>
      <c r="E36" s="63"/>
    </row>
  </sheetData>
  <mergeCells count="3">
    <mergeCell ref="C1:F1"/>
    <mergeCell ref="B2:F2"/>
    <mergeCell ref="B36:E3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9"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L22" sqref="L22"/>
    </sheetView>
  </sheetViews>
  <sheetFormatPr defaultColWidth="9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1 кв</vt:lpstr>
      <vt:lpstr>1 полуг</vt:lpstr>
      <vt:lpstr>9 мес</vt:lpstr>
      <vt:lpstr>2024 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</cp:lastModifiedBy>
  <cp:lastPrinted>2024-07-27T09:57:54Z</cp:lastPrinted>
  <dcterms:created xsi:type="dcterms:W3CDTF">2015-06-05T18:19:00Z</dcterms:created>
  <dcterms:modified xsi:type="dcterms:W3CDTF">2024-07-31T12:13:47Z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013F8F62E4664E348BED67ACCD115D01_12</vt:lpwstr>
  </property>
  <property fmtid="{D5CDD505-2E9C-101B-9397-08002B2CF9AE}" pid="3" name="KSOProductBuildVer">
    <vt:lpwstr>1049-12.2.0.17153</vt:lpwstr>
  </property>
</Properties>
</file>